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8580"/>
  </bookViews>
  <sheets>
    <sheet name="补发生活费（2019-2020）" sheetId="10" r:id="rId1"/>
  </sheets>
  <definedNames>
    <definedName name="_xlnm.Print_Titles" localSheetId="0">'补发生活费（2019-2020）'!$4:$5</definedName>
  </definedNames>
  <calcPr calcId="145621"/>
</workbook>
</file>

<file path=xl/calcChain.xml><?xml version="1.0" encoding="utf-8"?>
<calcChain xmlns="http://schemas.openxmlformats.org/spreadsheetml/2006/main">
  <c r="I32" i="10" l="1"/>
  <c r="E32" i="10"/>
  <c r="P31" i="10"/>
  <c r="O31" i="10"/>
  <c r="L31" i="10"/>
  <c r="K31" i="10"/>
  <c r="I31" i="10"/>
  <c r="H31" i="10"/>
  <c r="G31" i="10"/>
  <c r="C31" i="10" s="1"/>
  <c r="F31" i="10"/>
  <c r="E31" i="10"/>
  <c r="D31" i="10"/>
  <c r="O30" i="10"/>
  <c r="N30" i="10"/>
  <c r="N31" i="10" s="1"/>
  <c r="M30" i="10"/>
  <c r="M31" i="10" s="1"/>
  <c r="J30" i="10"/>
  <c r="C30" i="10"/>
  <c r="J29" i="10"/>
  <c r="C29" i="10"/>
  <c r="C28" i="10"/>
  <c r="J27" i="10"/>
  <c r="C27" i="10"/>
  <c r="J26" i="10"/>
  <c r="C26" i="10"/>
  <c r="J25" i="10"/>
  <c r="C25" i="10"/>
  <c r="J24" i="10"/>
  <c r="C24" i="10"/>
  <c r="J23" i="10"/>
  <c r="C23" i="10"/>
  <c r="J22" i="10"/>
  <c r="C22" i="10"/>
  <c r="J21" i="10"/>
  <c r="C21" i="10"/>
  <c r="J20" i="10"/>
  <c r="C20" i="10"/>
  <c r="J19" i="10"/>
  <c r="C19" i="10"/>
  <c r="P18" i="10"/>
  <c r="P32" i="10" s="1"/>
  <c r="L18" i="10"/>
  <c r="L32" i="10" s="1"/>
  <c r="K18" i="10"/>
  <c r="I18" i="10"/>
  <c r="H18" i="10"/>
  <c r="H32" i="10" s="1"/>
  <c r="G18" i="10"/>
  <c r="G32" i="10" s="1"/>
  <c r="F18" i="10"/>
  <c r="F32" i="10" s="1"/>
  <c r="E18" i="10"/>
  <c r="D18" i="10"/>
  <c r="D32" i="10" s="1"/>
  <c r="C18" i="10"/>
  <c r="C32" i="10" s="1"/>
  <c r="O17" i="10"/>
  <c r="N17" i="10"/>
  <c r="J17" i="10"/>
  <c r="C17" i="10"/>
  <c r="J16" i="10"/>
  <c r="C16" i="10"/>
  <c r="O15" i="10"/>
  <c r="N15" i="10"/>
  <c r="J15" i="10" s="1"/>
  <c r="M15" i="10"/>
  <c r="C15" i="10"/>
  <c r="O14" i="10"/>
  <c r="J14" i="10" s="1"/>
  <c r="N14" i="10"/>
  <c r="C14" i="10"/>
  <c r="J13" i="10"/>
  <c r="C13" i="10"/>
  <c r="J12" i="10"/>
  <c r="C12" i="10"/>
  <c r="O11" i="10"/>
  <c r="O18" i="10" s="1"/>
  <c r="O32" i="10" s="1"/>
  <c r="N11" i="10"/>
  <c r="N18" i="10" s="1"/>
  <c r="N32" i="10" s="1"/>
  <c r="M11" i="10"/>
  <c r="M18" i="10" s="1"/>
  <c r="M32" i="10" s="1"/>
  <c r="C11" i="10"/>
  <c r="C10" i="10"/>
  <c r="C9" i="10"/>
  <c r="J8" i="10"/>
  <c r="C8" i="10"/>
  <c r="J7" i="10"/>
  <c r="C7" i="10"/>
  <c r="J6" i="10"/>
  <c r="C6" i="10"/>
  <c r="J31" i="10" l="1"/>
  <c r="J18" i="10"/>
  <c r="J11" i="10"/>
  <c r="K32" i="10"/>
  <c r="J32" i="10" l="1"/>
</calcChain>
</file>

<file path=xl/sharedStrings.xml><?xml version="1.0" encoding="utf-8"?>
<sst xmlns="http://schemas.openxmlformats.org/spreadsheetml/2006/main" count="131" uniqueCount="103">
  <si>
    <t>单位：人、元</t>
  </si>
  <si>
    <t>序号</t>
  </si>
  <si>
    <t>学校</t>
  </si>
  <si>
    <t>市建档立卡等家庭经济困难学生人数</t>
  </si>
  <si>
    <t>生活费补助资金总额</t>
  </si>
  <si>
    <t>户名</t>
  </si>
  <si>
    <t>开户行</t>
  </si>
  <si>
    <t>账号</t>
  </si>
  <si>
    <t>备注</t>
  </si>
  <si>
    <t>合计</t>
  </si>
  <si>
    <t>小学</t>
  </si>
  <si>
    <t>初中</t>
  </si>
  <si>
    <t>普高</t>
  </si>
  <si>
    <t>中职</t>
  </si>
  <si>
    <t>高校本、专科</t>
  </si>
  <si>
    <t>研究生</t>
  </si>
  <si>
    <t>各镇街（区）扶贫办</t>
  </si>
  <si>
    <t>会城街道</t>
  </si>
  <si>
    <t>江门市新会区会城街道财政局</t>
  </si>
  <si>
    <t>建行江门环城分理处</t>
  </si>
  <si>
    <t>44001670607053001222</t>
  </si>
  <si>
    <t>大泽镇</t>
  </si>
  <si>
    <t>江门市新会区大泽镇财政所</t>
  </si>
  <si>
    <t>新会农商银行大泽支行</t>
  </si>
  <si>
    <t>80020000005052193</t>
  </si>
  <si>
    <t>司前镇</t>
  </si>
  <si>
    <t>江门市新会区司前镇财政局</t>
  </si>
  <si>
    <t>新会农商银行司前支行</t>
  </si>
  <si>
    <t>80020000004987843</t>
  </si>
  <si>
    <t>罗坑镇</t>
  </si>
  <si>
    <t>江门市新会区罗坑镇财政所</t>
  </si>
  <si>
    <t>罗坑农行</t>
  </si>
  <si>
    <t>44380801040001308</t>
  </si>
  <si>
    <t>补发生活费差额：初中生1人，750元</t>
  </si>
  <si>
    <t>双水镇</t>
  </si>
  <si>
    <t>江门市新会区双水镇财政局</t>
  </si>
  <si>
    <t>中国银行</t>
  </si>
  <si>
    <t>7380586880494</t>
  </si>
  <si>
    <t>崖门镇</t>
  </si>
  <si>
    <t>江门市新会区崖门镇财政局</t>
  </si>
  <si>
    <t>农业银行江门市崖门支行</t>
  </si>
  <si>
    <t>44382801040000019</t>
  </si>
  <si>
    <t>三江镇</t>
  </si>
  <si>
    <t>江门市新会区三江镇财政所</t>
  </si>
  <si>
    <t>中国农业银行江门新会三江支行</t>
  </si>
  <si>
    <t>44380101040001337</t>
  </si>
  <si>
    <t>古井镇</t>
  </si>
  <si>
    <t>江门市新会区古井镇财政所</t>
  </si>
  <si>
    <t>农业银行古井支行</t>
  </si>
  <si>
    <t>44381401040001215</t>
  </si>
  <si>
    <t>沙堆镇</t>
  </si>
  <si>
    <t>江门市新会区沙堆镇财政所</t>
  </si>
  <si>
    <t>农业银行江门新会沙堆支行</t>
  </si>
  <si>
    <t>44381601040000147</t>
  </si>
  <si>
    <t>睦洲镇</t>
  </si>
  <si>
    <t>江门市新会区睦洲镇财政所</t>
  </si>
  <si>
    <t xml:space="preserve">农行睦洲支行
</t>
  </si>
  <si>
    <t xml:space="preserve">44-381701040000228 </t>
  </si>
  <si>
    <t>大鳌镇</t>
  </si>
  <si>
    <t>江门市新会区大鳌镇财政所</t>
  </si>
  <si>
    <t>新会农商行大鳌支行</t>
  </si>
  <si>
    <t>80020000005548453</t>
  </si>
  <si>
    <t>经济开发区</t>
  </si>
  <si>
    <t>江门市新会区财政局开发区分局</t>
  </si>
  <si>
    <t>建行江门新会科技支行</t>
  </si>
  <si>
    <t>44001670603051205488</t>
  </si>
  <si>
    <t>小计</t>
  </si>
  <si>
    <t>各镇街（区）社会事务办</t>
  </si>
  <si>
    <t>江门新会环城农行</t>
  </si>
  <si>
    <t>44381801040000010</t>
  </si>
  <si>
    <t>江门农村商业银行大泽支行</t>
  </si>
  <si>
    <t>80020000004909115</t>
  </si>
  <si>
    <t>江门农村商业银行司前支行</t>
  </si>
  <si>
    <t>80020000007868652</t>
  </si>
  <si>
    <t>补发生活费差额：小学生1人，500元</t>
  </si>
  <si>
    <t>江门市新会区罗坑镇人民政府</t>
  </si>
  <si>
    <t>江门新会罗坑农行</t>
  </si>
  <si>
    <t>44380801040000011</t>
  </si>
  <si>
    <t>江门农村商业银行双水支行</t>
  </si>
  <si>
    <t>80020000005072335</t>
  </si>
  <si>
    <t>江门市新会区崖门镇社会事务办公室</t>
  </si>
  <si>
    <t>江门新会农业银行崖门支行</t>
  </si>
  <si>
    <t>44382801040000027</t>
  </si>
  <si>
    <t>江门新会三江农行</t>
  </si>
  <si>
    <t>44380101040000016</t>
  </si>
  <si>
    <t>江门市新会区古井镇财政结算中心</t>
  </si>
  <si>
    <t>江门农村商业银行古井支行</t>
  </si>
  <si>
    <t>80020000005012218</t>
  </si>
  <si>
    <t>江门市新会区沙堆镇人民政府</t>
  </si>
  <si>
    <t>江门新会沙堆农行</t>
  </si>
  <si>
    <t>44381601040000014</t>
  </si>
  <si>
    <t>江门市新会区睦洲镇人民政府</t>
  </si>
  <si>
    <t>江门市新会区农行睦洲营业所</t>
  </si>
  <si>
    <t>44381701040000020</t>
  </si>
  <si>
    <t>江门市新会区大鳌镇人民政府</t>
  </si>
  <si>
    <t>江门农村商业银行大鳌支行</t>
  </si>
  <si>
    <t>80020000011008758</t>
  </si>
  <si>
    <t>补发生活费差额：初中生1人，200元</t>
  </si>
  <si>
    <t>44001670603051205282</t>
  </si>
  <si>
    <t>备注：1、资助对象的生活费补助根据贫困类型分别由各镇街（区）扶贫办和各镇街（区）社会事务办划拨到学生或监护人账户；
      2、由于补发生活费差额的三人已经享受了2019-2020学年市建档立卡家庭经济困难学生生活费补助，所以本次不重新计算人数，仅合计需要发放的生活费金额。</t>
  </si>
  <si>
    <t xml:space="preserve"> </t>
  </si>
  <si>
    <t>附件2：</t>
    <phoneticPr fontId="16" type="noConversion"/>
  </si>
  <si>
    <t>补发2019-2020学年江门市建档立卡家庭经济困难学生生活费补助资金明细表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</si>
</sst>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</numFmts>
  <fonts count="17" x14ac:knownFonts="1">
    <font>
      <sz val="12"/>
      <name val="宋体"/>
      <charset val="134"/>
    </font>
    <font>
      <sz val="1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Helv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4">
    <xf numFmtId="0" fontId="0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8"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90" applyFont="1" applyFill="1" applyBorder="1" applyAlignment="1">
      <alignment horizontal="center" vertical="center" wrapText="1"/>
    </xf>
    <xf numFmtId="0" fontId="5" fillId="0" borderId="1" xfId="89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2" fillId="0" borderId="1" xfId="89" applyFont="1" applyFill="1" applyBorder="1" applyAlignment="1">
      <alignment vertical="center" wrapText="1"/>
    </xf>
    <xf numFmtId="0" fontId="7" fillId="0" borderId="1" xfId="89" applyFont="1" applyFill="1" applyBorder="1" applyAlignment="1">
      <alignment horizontal="right" vertical="center" wrapText="1"/>
    </xf>
    <xf numFmtId="0" fontId="8" fillId="0" borderId="1" xfId="9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8" fillId="0" borderId="1" xfId="9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10" fillId="0" borderId="1" xfId="9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 wrapText="1"/>
    </xf>
    <xf numFmtId="41" fontId="5" fillId="0" borderId="1" xfId="89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/>
    </xf>
    <xf numFmtId="41" fontId="10" fillId="0" borderId="1" xfId="0" applyNumberFormat="1" applyFont="1" applyFill="1" applyBorder="1" applyAlignment="1">
      <alignment horizontal="right" vertical="center"/>
    </xf>
    <xf numFmtId="41" fontId="1" fillId="2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1" xfId="89" applyFont="1" applyFill="1" applyBorder="1" applyAlignment="1">
      <alignment horizontal="center" vertical="center" wrapText="1"/>
    </xf>
    <xf numFmtId="49" fontId="5" fillId="0" borderId="1" xfId="8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89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11" fillId="0" borderId="1" xfId="89" quotePrefix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14">
    <cellStyle name="_ET_STYLE_NoName_00_" xfId="13"/>
    <cellStyle name="3232" xfId="27"/>
    <cellStyle name="3232 2" xfId="16"/>
    <cellStyle name="3232 2 2" xfId="5"/>
    <cellStyle name="3232 2 3" xfId="21"/>
    <cellStyle name="3232 3" xfId="20"/>
    <cellStyle name="常规" xfId="0" builtinId="0"/>
    <cellStyle name="常规 10" xfId="22"/>
    <cellStyle name="常规 10 2" xfId="24"/>
    <cellStyle name="常规 10 2 2" xfId="30"/>
    <cellStyle name="常规 10 2 3" xfId="32"/>
    <cellStyle name="常规 10 3" xfId="2"/>
    <cellStyle name="常规 11" xfId="34"/>
    <cellStyle name="常规 11 2" xfId="36"/>
    <cellStyle name="常规 11 2 2" xfId="3"/>
    <cellStyle name="常规 11 2 3" xfId="8"/>
    <cellStyle name="常规 11 3" xfId="28"/>
    <cellStyle name="常规 12" xfId="37"/>
    <cellStyle name="常规 12 2" xfId="38"/>
    <cellStyle name="常规 12 2 2" xfId="10"/>
    <cellStyle name="常规 12 2 2 2" xfId="39"/>
    <cellStyle name="常规 12 2 3" xfId="6"/>
    <cellStyle name="常规 12 3" xfId="41"/>
    <cellStyle name="常规 12 3 2" xfId="42"/>
    <cellStyle name="常规 12 4" xfId="43"/>
    <cellStyle name="常规 13" xfId="44"/>
    <cellStyle name="常规 13 2" xfId="45"/>
    <cellStyle name="常规 13 2 2" xfId="46"/>
    <cellStyle name="常规 13 2 3" xfId="47"/>
    <cellStyle name="常规 13 3" xfId="48"/>
    <cellStyle name="常规 14" xfId="49"/>
    <cellStyle name="常规 14 2" xfId="50"/>
    <cellStyle name="常规 14 2 2" xfId="51"/>
    <cellStyle name="常规 14 2 3" xfId="52"/>
    <cellStyle name="常规 14 3" xfId="53"/>
    <cellStyle name="常规 15" xfId="54"/>
    <cellStyle name="常规 15 2" xfId="56"/>
    <cellStyle name="常规 15 2 2" xfId="57"/>
    <cellStyle name="常规 15 2 3" xfId="58"/>
    <cellStyle name="常规 15 3" xfId="59"/>
    <cellStyle name="常规 16" xfId="60"/>
    <cellStyle name="常规 16 2" xfId="23"/>
    <cellStyle name="常规 16 2 2" xfId="25"/>
    <cellStyle name="常规 16 2 3" xfId="1"/>
    <cellStyle name="常规 16 3" xfId="35"/>
    <cellStyle name="常规 17" xfId="61"/>
    <cellStyle name="常规 17 2" xfId="62"/>
    <cellStyle name="常规 17 2 2" xfId="63"/>
    <cellStyle name="常规 17 2 3" xfId="64"/>
    <cellStyle name="常规 17 3" xfId="65"/>
    <cellStyle name="常规 18" xfId="66"/>
    <cellStyle name="常规 19" xfId="67"/>
    <cellStyle name="常规 2" xfId="68"/>
    <cellStyle name="常规 2 2" xfId="69"/>
    <cellStyle name="常规 2 2 2" xfId="70"/>
    <cellStyle name="常规 2 2 2 2" xfId="71"/>
    <cellStyle name="常规 2 2 2 3" xfId="72"/>
    <cellStyle name="常规 2 2 3" xfId="73"/>
    <cellStyle name="常规 2 3" xfId="74"/>
    <cellStyle name="常规 2 3 2" xfId="75"/>
    <cellStyle name="常规 2 3 2 2" xfId="29"/>
    <cellStyle name="常规 2 3 3" xfId="76"/>
    <cellStyle name="常规 2 4" xfId="77"/>
    <cellStyle name="常规 2 4 2" xfId="78"/>
    <cellStyle name="常规 2 4 2 2" xfId="79"/>
    <cellStyle name="常规 2 4 3" xfId="80"/>
    <cellStyle name="常规 2 5" xfId="81"/>
    <cellStyle name="常规 20" xfId="55"/>
    <cellStyle name="常规 21 2 2" xfId="26"/>
    <cellStyle name="常规 21 2 2 2" xfId="31"/>
    <cellStyle name="常规 21 2 2 2 2" xfId="82"/>
    <cellStyle name="常规 21 2 2 2 3" xfId="7"/>
    <cellStyle name="常规 21 2 2 3" xfId="33"/>
    <cellStyle name="常规 3" xfId="83"/>
    <cellStyle name="常规 3 2" xfId="84"/>
    <cellStyle name="常规 3 2 2" xfId="85"/>
    <cellStyle name="常规 3 2 3" xfId="86"/>
    <cellStyle name="常规 3 3" xfId="87"/>
    <cellStyle name="常规 4" xfId="88"/>
    <cellStyle name="常规 4 2" xfId="89"/>
    <cellStyle name="常规 4 2 2" xfId="90"/>
    <cellStyle name="常规 4 3" xfId="92"/>
    <cellStyle name="常规 4 3 2" xfId="93"/>
    <cellStyle name="常规 4 3 3" xfId="94"/>
    <cellStyle name="常规 4 4" xfId="91"/>
    <cellStyle name="常规 5" xfId="40"/>
    <cellStyle name="常规 5 2" xfId="11"/>
    <cellStyle name="常规 5 2 2" xfId="14"/>
    <cellStyle name="常规 5 2 3" xfId="15"/>
    <cellStyle name="常规 5 3" xfId="95"/>
    <cellStyle name="常规 6" xfId="9"/>
    <cellStyle name="常规 6 2" xfId="96"/>
    <cellStyle name="常规 6 2 2" xfId="97"/>
    <cellStyle name="常规 6 2 3" xfId="18"/>
    <cellStyle name="常规 6 3" xfId="98"/>
    <cellStyle name="常规 7" xfId="99"/>
    <cellStyle name="常规 7 2" xfId="100"/>
    <cellStyle name="常规 7 2 2" xfId="101"/>
    <cellStyle name="常规 7 2 3" xfId="102"/>
    <cellStyle name="常规 7 3" xfId="4"/>
    <cellStyle name="常规 8" xfId="103"/>
    <cellStyle name="常规 8 2" xfId="19"/>
    <cellStyle name="常规 8 2 2" xfId="104"/>
    <cellStyle name="常规 8 2 3" xfId="105"/>
    <cellStyle name="常规 8 3" xfId="17"/>
    <cellStyle name="常规 9" xfId="106"/>
    <cellStyle name="常规 9 2" xfId="107"/>
    <cellStyle name="常规 9 3" xfId="108"/>
    <cellStyle name="千位分隔 2" xfId="109"/>
    <cellStyle name="千位分隔 2 2" xfId="110"/>
    <cellStyle name="千位分隔 3" xfId="111"/>
    <cellStyle name="千位分隔 3 2" xfId="12"/>
    <cellStyle name="千位分隔 4" xfId="112"/>
    <cellStyle name="千位分隔 5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A16" workbookViewId="0">
      <selection activeCell="A33" sqref="A33:S33"/>
    </sheetView>
  </sheetViews>
  <sheetFormatPr defaultColWidth="9" defaultRowHeight="14.25" x14ac:dyDescent="0.15"/>
  <cols>
    <col min="1" max="1" width="4.5" style="5" customWidth="1"/>
    <col min="2" max="2" width="9.625" style="5" customWidth="1"/>
    <col min="3" max="9" width="8" style="5" customWidth="1"/>
    <col min="10" max="10" width="11.375" style="5" customWidth="1"/>
    <col min="11" max="16" width="10.25" style="5" customWidth="1"/>
    <col min="17" max="17" width="13.625" style="5" customWidth="1"/>
    <col min="18" max="18" width="19.75" style="5" customWidth="1"/>
    <col min="19" max="19" width="19.375" style="5" customWidth="1"/>
    <col min="20" max="20" width="15.25" style="5" customWidth="1"/>
    <col min="21" max="16384" width="9" style="5"/>
  </cols>
  <sheetData>
    <row r="1" spans="1:20" ht="18.75" customHeight="1" x14ac:dyDescent="0.15">
      <c r="A1" s="37" t="s">
        <v>101</v>
      </c>
      <c r="B1" s="38"/>
      <c r="C1" s="6"/>
      <c r="D1" s="6"/>
      <c r="K1" s="9"/>
      <c r="L1" s="9"/>
    </row>
    <row r="2" spans="1:20" ht="46.9" customHeight="1" x14ac:dyDescent="0.15">
      <c r="A2" s="39" t="s">
        <v>102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ht="28.5" customHeight="1" x14ac:dyDescent="0.15">
      <c r="A3" s="7"/>
      <c r="B3" s="8"/>
      <c r="C3" s="8"/>
      <c r="D3" s="8"/>
      <c r="E3" s="7"/>
      <c r="F3" s="9"/>
      <c r="G3" s="9"/>
      <c r="H3" s="9"/>
      <c r="I3" s="9"/>
      <c r="K3" s="9"/>
      <c r="L3" s="9"/>
      <c r="Q3" s="30" t="s">
        <v>0</v>
      </c>
    </row>
    <row r="4" spans="1:20" s="3" customFormat="1" ht="41.25" customHeight="1" x14ac:dyDescent="0.15">
      <c r="A4" s="50" t="s">
        <v>1</v>
      </c>
      <c r="B4" s="50" t="s">
        <v>2</v>
      </c>
      <c r="C4" s="41" t="s">
        <v>3</v>
      </c>
      <c r="D4" s="42"/>
      <c r="E4" s="42"/>
      <c r="F4" s="42"/>
      <c r="G4" s="42"/>
      <c r="H4" s="42"/>
      <c r="I4" s="43"/>
      <c r="J4" s="44" t="s">
        <v>4</v>
      </c>
      <c r="K4" s="45"/>
      <c r="L4" s="45"/>
      <c r="M4" s="45"/>
      <c r="N4" s="45"/>
      <c r="O4" s="45"/>
      <c r="P4" s="46"/>
      <c r="Q4" s="56" t="s">
        <v>5</v>
      </c>
      <c r="R4" s="56" t="s">
        <v>6</v>
      </c>
      <c r="S4" s="56" t="s">
        <v>7</v>
      </c>
      <c r="T4" s="48" t="s">
        <v>8</v>
      </c>
    </row>
    <row r="5" spans="1:20" s="3" customFormat="1" ht="41.25" customHeight="1" x14ac:dyDescent="0.15">
      <c r="A5" s="50"/>
      <c r="B5" s="50"/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57"/>
      <c r="R5" s="57"/>
      <c r="S5" s="57"/>
      <c r="T5" s="48"/>
    </row>
    <row r="6" spans="1:20" ht="25.15" customHeight="1" x14ac:dyDescent="0.15">
      <c r="A6" s="51" t="s">
        <v>16</v>
      </c>
      <c r="B6" s="10" t="s">
        <v>17</v>
      </c>
      <c r="C6" s="11">
        <f>SUM(D6:I6)</f>
        <v>16</v>
      </c>
      <c r="D6" s="12">
        <v>1</v>
      </c>
      <c r="E6" s="12">
        <v>1</v>
      </c>
      <c r="F6" s="12">
        <v>6</v>
      </c>
      <c r="G6" s="12">
        <v>3</v>
      </c>
      <c r="H6" s="12">
        <v>5</v>
      </c>
      <c r="I6" s="12">
        <v>0</v>
      </c>
      <c r="J6" s="24">
        <f t="shared" ref="J6:J13" si="0">SUM(K6:P6)</f>
        <v>68000</v>
      </c>
      <c r="K6" s="24">
        <v>3000</v>
      </c>
      <c r="L6" s="24">
        <v>3000</v>
      </c>
      <c r="M6" s="24">
        <v>18000</v>
      </c>
      <c r="N6" s="25">
        <v>9000</v>
      </c>
      <c r="O6" s="25">
        <v>35000</v>
      </c>
      <c r="P6" s="25">
        <v>0</v>
      </c>
      <c r="Q6" s="31" t="s">
        <v>18</v>
      </c>
      <c r="R6" s="31" t="s">
        <v>19</v>
      </c>
      <c r="S6" s="32" t="s">
        <v>20</v>
      </c>
      <c r="T6" s="33"/>
    </row>
    <row r="7" spans="1:20" ht="25.15" customHeight="1" x14ac:dyDescent="0.15">
      <c r="A7" s="52"/>
      <c r="B7" s="10" t="s">
        <v>21</v>
      </c>
      <c r="C7" s="11">
        <f t="shared" ref="C7:C19" si="1">SUM(D7:I7)</f>
        <v>0</v>
      </c>
      <c r="D7" s="11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24">
        <f t="shared" si="0"/>
        <v>0</v>
      </c>
      <c r="K7" s="24">
        <v>0</v>
      </c>
      <c r="L7" s="24">
        <v>0</v>
      </c>
      <c r="M7" s="24">
        <v>0</v>
      </c>
      <c r="N7" s="25">
        <v>0</v>
      </c>
      <c r="O7" s="25">
        <v>0</v>
      </c>
      <c r="P7" s="25">
        <v>0</v>
      </c>
      <c r="Q7" s="31" t="s">
        <v>22</v>
      </c>
      <c r="R7" s="31" t="s">
        <v>23</v>
      </c>
      <c r="S7" s="32" t="s">
        <v>24</v>
      </c>
      <c r="T7" s="33"/>
    </row>
    <row r="8" spans="1:20" ht="25.15" customHeight="1" x14ac:dyDescent="0.15">
      <c r="A8" s="52"/>
      <c r="B8" s="10" t="s">
        <v>25</v>
      </c>
      <c r="C8" s="11">
        <f t="shared" si="1"/>
        <v>2</v>
      </c>
      <c r="D8" s="11">
        <v>0</v>
      </c>
      <c r="E8" s="12">
        <v>0</v>
      </c>
      <c r="F8" s="12">
        <v>2</v>
      </c>
      <c r="G8" s="12">
        <v>0</v>
      </c>
      <c r="H8" s="12">
        <v>0</v>
      </c>
      <c r="I8" s="12">
        <v>0</v>
      </c>
      <c r="J8" s="24">
        <f t="shared" si="0"/>
        <v>6000</v>
      </c>
      <c r="K8" s="24"/>
      <c r="L8" s="24">
        <v>0</v>
      </c>
      <c r="M8" s="24">
        <v>6000</v>
      </c>
      <c r="N8" s="25">
        <v>0</v>
      </c>
      <c r="O8" s="25">
        <v>0</v>
      </c>
      <c r="P8" s="25">
        <v>0</v>
      </c>
      <c r="Q8" s="31" t="s">
        <v>26</v>
      </c>
      <c r="R8" s="31" t="s">
        <v>27</v>
      </c>
      <c r="S8" s="32" t="s">
        <v>28</v>
      </c>
      <c r="T8" s="31"/>
    </row>
    <row r="9" spans="1:20" ht="25.15" customHeight="1" x14ac:dyDescent="0.15">
      <c r="A9" s="52"/>
      <c r="B9" s="10" t="s">
        <v>29</v>
      </c>
      <c r="C9" s="11">
        <f t="shared" si="1"/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24">
        <v>750</v>
      </c>
      <c r="K9" s="24">
        <v>0</v>
      </c>
      <c r="L9" s="24">
        <v>750</v>
      </c>
      <c r="M9" s="24">
        <v>0</v>
      </c>
      <c r="N9" s="25">
        <v>0</v>
      </c>
      <c r="O9" s="25">
        <v>0</v>
      </c>
      <c r="P9" s="25">
        <v>0</v>
      </c>
      <c r="Q9" s="31" t="s">
        <v>30</v>
      </c>
      <c r="R9" s="31" t="s">
        <v>31</v>
      </c>
      <c r="S9" s="32" t="s">
        <v>32</v>
      </c>
      <c r="T9" s="31" t="s">
        <v>33</v>
      </c>
    </row>
    <row r="10" spans="1:20" ht="25.15" customHeight="1" x14ac:dyDescent="0.15">
      <c r="A10" s="52"/>
      <c r="B10" s="10" t="s">
        <v>34</v>
      </c>
      <c r="C10" s="11">
        <f t="shared" si="1"/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5">
        <v>0</v>
      </c>
      <c r="P10" s="25">
        <v>0</v>
      </c>
      <c r="Q10" s="31" t="s">
        <v>35</v>
      </c>
      <c r="R10" s="31" t="s">
        <v>36</v>
      </c>
      <c r="S10" s="32" t="s">
        <v>37</v>
      </c>
      <c r="T10" s="33"/>
    </row>
    <row r="11" spans="1:20" ht="25.15" customHeight="1" x14ac:dyDescent="0.15">
      <c r="A11" s="52"/>
      <c r="B11" s="10" t="s">
        <v>38</v>
      </c>
      <c r="C11" s="11">
        <f t="shared" si="1"/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24">
        <f t="shared" si="0"/>
        <v>0</v>
      </c>
      <c r="K11" s="24">
        <v>0</v>
      </c>
      <c r="L11" s="24">
        <v>0</v>
      </c>
      <c r="M11" s="24">
        <f>F11*3000</f>
        <v>0</v>
      </c>
      <c r="N11" s="25">
        <f t="shared" ref="N11:N17" si="2">G11*3000</f>
        <v>0</v>
      </c>
      <c r="O11" s="25">
        <f t="shared" ref="O11:O17" si="3">H11*7000</f>
        <v>0</v>
      </c>
      <c r="P11" s="25">
        <v>0</v>
      </c>
      <c r="Q11" s="31" t="s">
        <v>39</v>
      </c>
      <c r="R11" s="34" t="s">
        <v>40</v>
      </c>
      <c r="S11" s="32" t="s">
        <v>41</v>
      </c>
      <c r="T11" s="33"/>
    </row>
    <row r="12" spans="1:20" ht="25.15" customHeight="1" x14ac:dyDescent="0.15">
      <c r="A12" s="52"/>
      <c r="B12" s="10" t="s">
        <v>42</v>
      </c>
      <c r="C12" s="11">
        <f t="shared" si="1"/>
        <v>4</v>
      </c>
      <c r="D12" s="12">
        <v>0</v>
      </c>
      <c r="E12" s="12">
        <v>0</v>
      </c>
      <c r="F12" s="12">
        <v>1</v>
      </c>
      <c r="G12" s="12">
        <v>0</v>
      </c>
      <c r="H12" s="12">
        <v>3</v>
      </c>
      <c r="I12" s="12">
        <v>0</v>
      </c>
      <c r="J12" s="24">
        <f t="shared" si="0"/>
        <v>24000</v>
      </c>
      <c r="K12" s="24">
        <v>0</v>
      </c>
      <c r="L12" s="24">
        <v>0</v>
      </c>
      <c r="M12" s="24">
        <v>3000</v>
      </c>
      <c r="N12" s="25">
        <v>0</v>
      </c>
      <c r="O12" s="25">
        <v>21000</v>
      </c>
      <c r="P12" s="25">
        <v>0</v>
      </c>
      <c r="Q12" s="31" t="s">
        <v>43</v>
      </c>
      <c r="R12" s="31" t="s">
        <v>44</v>
      </c>
      <c r="S12" s="32" t="s">
        <v>45</v>
      </c>
      <c r="T12" s="33"/>
    </row>
    <row r="13" spans="1:20" ht="25.15" customHeight="1" x14ac:dyDescent="0.15">
      <c r="A13" s="52"/>
      <c r="B13" s="10" t="s">
        <v>46</v>
      </c>
      <c r="C13" s="11">
        <f t="shared" si="1"/>
        <v>6</v>
      </c>
      <c r="D13" s="12">
        <v>0</v>
      </c>
      <c r="E13" s="12">
        <v>1</v>
      </c>
      <c r="F13" s="12">
        <v>0</v>
      </c>
      <c r="G13" s="12">
        <v>0</v>
      </c>
      <c r="H13" s="12">
        <v>5</v>
      </c>
      <c r="I13" s="12">
        <v>0</v>
      </c>
      <c r="J13" s="24">
        <f t="shared" si="0"/>
        <v>38000</v>
      </c>
      <c r="K13" s="24">
        <v>0</v>
      </c>
      <c r="L13" s="24">
        <v>3000</v>
      </c>
      <c r="M13" s="24">
        <v>0</v>
      </c>
      <c r="N13" s="25">
        <v>0</v>
      </c>
      <c r="O13" s="25">
        <v>35000</v>
      </c>
      <c r="P13" s="25">
        <v>0</v>
      </c>
      <c r="Q13" s="31" t="s">
        <v>47</v>
      </c>
      <c r="R13" s="31" t="s">
        <v>48</v>
      </c>
      <c r="S13" s="32" t="s">
        <v>49</v>
      </c>
      <c r="T13" s="33"/>
    </row>
    <row r="14" spans="1:20" ht="25.15" customHeight="1" x14ac:dyDescent="0.15">
      <c r="A14" s="52"/>
      <c r="B14" s="10" t="s">
        <v>50</v>
      </c>
      <c r="C14" s="11">
        <f t="shared" si="1"/>
        <v>10</v>
      </c>
      <c r="D14" s="12">
        <v>0</v>
      </c>
      <c r="E14" s="12">
        <v>0</v>
      </c>
      <c r="F14" s="12">
        <v>1</v>
      </c>
      <c r="G14" s="12">
        <v>0</v>
      </c>
      <c r="H14" s="12">
        <v>8</v>
      </c>
      <c r="I14" s="12">
        <v>1</v>
      </c>
      <c r="J14" s="24">
        <f t="shared" ref="J14:J31" si="4">SUM(K14:P14)</f>
        <v>64500</v>
      </c>
      <c r="K14" s="24">
        <v>0</v>
      </c>
      <c r="L14" s="24">
        <v>0</v>
      </c>
      <c r="M14" s="24">
        <v>1500</v>
      </c>
      <c r="N14" s="25">
        <f t="shared" si="2"/>
        <v>0</v>
      </c>
      <c r="O14" s="25">
        <f t="shared" si="3"/>
        <v>56000</v>
      </c>
      <c r="P14" s="25">
        <v>7000</v>
      </c>
      <c r="Q14" s="31" t="s">
        <v>51</v>
      </c>
      <c r="R14" s="31" t="s">
        <v>52</v>
      </c>
      <c r="S14" s="32" t="s">
        <v>53</v>
      </c>
      <c r="T14" s="33"/>
    </row>
    <row r="15" spans="1:20" ht="25.15" customHeight="1" x14ac:dyDescent="0.15">
      <c r="A15" s="52"/>
      <c r="B15" s="10" t="s">
        <v>54</v>
      </c>
      <c r="C15" s="11">
        <f t="shared" si="1"/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24">
        <f t="shared" si="4"/>
        <v>0</v>
      </c>
      <c r="K15" s="24">
        <v>0</v>
      </c>
      <c r="L15" s="24">
        <v>0</v>
      </c>
      <c r="M15" s="24">
        <f>F15*3000</f>
        <v>0</v>
      </c>
      <c r="N15" s="25">
        <f t="shared" si="2"/>
        <v>0</v>
      </c>
      <c r="O15" s="25">
        <f t="shared" si="3"/>
        <v>0</v>
      </c>
      <c r="P15" s="25">
        <v>0</v>
      </c>
      <c r="Q15" s="31" t="s">
        <v>55</v>
      </c>
      <c r="R15" s="31" t="s">
        <v>56</v>
      </c>
      <c r="S15" s="32" t="s">
        <v>57</v>
      </c>
      <c r="T15" s="33"/>
    </row>
    <row r="16" spans="1:20" ht="25.15" customHeight="1" x14ac:dyDescent="0.15">
      <c r="A16" s="52"/>
      <c r="B16" s="10" t="s">
        <v>58</v>
      </c>
      <c r="C16" s="11">
        <f t="shared" si="1"/>
        <v>1</v>
      </c>
      <c r="D16" s="12">
        <v>0</v>
      </c>
      <c r="E16" s="12">
        <v>0</v>
      </c>
      <c r="F16" s="12">
        <v>0</v>
      </c>
      <c r="G16" s="12">
        <v>0</v>
      </c>
      <c r="H16" s="12">
        <v>1</v>
      </c>
      <c r="I16" s="12">
        <v>0</v>
      </c>
      <c r="J16" s="24">
        <f t="shared" si="4"/>
        <v>7000</v>
      </c>
      <c r="K16" s="24">
        <v>0</v>
      </c>
      <c r="L16" s="24">
        <v>0</v>
      </c>
      <c r="M16" s="24">
        <v>0</v>
      </c>
      <c r="N16" s="25">
        <v>0</v>
      </c>
      <c r="O16" s="25">
        <v>7000</v>
      </c>
      <c r="P16" s="25">
        <v>0</v>
      </c>
      <c r="Q16" s="31" t="s">
        <v>59</v>
      </c>
      <c r="R16" s="31" t="s">
        <v>60</v>
      </c>
      <c r="S16" s="32" t="s">
        <v>61</v>
      </c>
      <c r="T16" s="33"/>
    </row>
    <row r="17" spans="1:20" ht="25.15" customHeight="1" x14ac:dyDescent="0.15">
      <c r="A17" s="52"/>
      <c r="B17" s="10" t="s">
        <v>62</v>
      </c>
      <c r="C17" s="11">
        <f t="shared" si="1"/>
        <v>0</v>
      </c>
      <c r="D17" s="13">
        <v>0</v>
      </c>
      <c r="E17" s="14">
        <v>0</v>
      </c>
      <c r="F17" s="12">
        <v>0</v>
      </c>
      <c r="G17" s="12">
        <v>0</v>
      </c>
      <c r="H17" s="12">
        <v>0</v>
      </c>
      <c r="I17" s="12">
        <v>0</v>
      </c>
      <c r="J17" s="24">
        <f t="shared" si="4"/>
        <v>0</v>
      </c>
      <c r="K17" s="24">
        <v>0</v>
      </c>
      <c r="L17" s="24">
        <v>0</v>
      </c>
      <c r="M17" s="24">
        <v>0</v>
      </c>
      <c r="N17" s="25">
        <f t="shared" si="2"/>
        <v>0</v>
      </c>
      <c r="O17" s="25">
        <f t="shared" si="3"/>
        <v>0</v>
      </c>
      <c r="P17" s="25">
        <v>0</v>
      </c>
      <c r="Q17" s="31" t="s">
        <v>63</v>
      </c>
      <c r="R17" s="31" t="s">
        <v>64</v>
      </c>
      <c r="S17" s="36" t="s">
        <v>65</v>
      </c>
      <c r="T17" s="33"/>
    </row>
    <row r="18" spans="1:20" s="4" customFormat="1" ht="25.15" customHeight="1" x14ac:dyDescent="0.15">
      <c r="A18" s="53"/>
      <c r="B18" s="15" t="s">
        <v>66</v>
      </c>
      <c r="C18" s="16">
        <f t="shared" si="1"/>
        <v>39</v>
      </c>
      <c r="D18" s="16">
        <f t="shared" ref="D18:I18" si="5">SUM(D6:D17)</f>
        <v>1</v>
      </c>
      <c r="E18" s="16">
        <f t="shared" si="5"/>
        <v>2</v>
      </c>
      <c r="F18" s="16">
        <f t="shared" si="5"/>
        <v>10</v>
      </c>
      <c r="G18" s="16">
        <f t="shared" si="5"/>
        <v>3</v>
      </c>
      <c r="H18" s="16">
        <f t="shared" si="5"/>
        <v>22</v>
      </c>
      <c r="I18" s="16">
        <f t="shared" si="5"/>
        <v>1</v>
      </c>
      <c r="J18" s="26">
        <f t="shared" si="4"/>
        <v>208250</v>
      </c>
      <c r="K18" s="27">
        <f t="shared" ref="K18:P18" si="6">SUM(K6:K17)</f>
        <v>3000</v>
      </c>
      <c r="L18" s="27">
        <f t="shared" si="6"/>
        <v>6750</v>
      </c>
      <c r="M18" s="27">
        <f t="shared" si="6"/>
        <v>28500</v>
      </c>
      <c r="N18" s="27">
        <f t="shared" si="6"/>
        <v>9000</v>
      </c>
      <c r="O18" s="27">
        <f t="shared" si="6"/>
        <v>154000</v>
      </c>
      <c r="P18" s="27">
        <f t="shared" si="6"/>
        <v>7000</v>
      </c>
      <c r="Q18" s="20"/>
      <c r="R18" s="20"/>
      <c r="S18" s="20"/>
      <c r="T18" s="20"/>
    </row>
    <row r="19" spans="1:20" ht="25.15" customHeight="1" x14ac:dyDescent="0.15">
      <c r="A19" s="54" t="s">
        <v>67</v>
      </c>
      <c r="B19" s="10" t="s">
        <v>17</v>
      </c>
      <c r="C19" s="17">
        <f t="shared" si="1"/>
        <v>8</v>
      </c>
      <c r="D19" s="17">
        <v>3</v>
      </c>
      <c r="E19" s="18">
        <v>0</v>
      </c>
      <c r="F19" s="18">
        <v>1</v>
      </c>
      <c r="G19" s="18">
        <v>1</v>
      </c>
      <c r="H19" s="18">
        <v>3</v>
      </c>
      <c r="I19" s="18">
        <v>0</v>
      </c>
      <c r="J19" s="24">
        <f t="shared" si="4"/>
        <v>35500</v>
      </c>
      <c r="K19" s="2">
        <v>8500</v>
      </c>
      <c r="L19" s="2">
        <v>0</v>
      </c>
      <c r="M19" s="2">
        <v>3000</v>
      </c>
      <c r="N19" s="2">
        <v>3000</v>
      </c>
      <c r="O19" s="2">
        <v>21000</v>
      </c>
      <c r="P19" s="2">
        <v>0</v>
      </c>
      <c r="Q19" s="31" t="s">
        <v>18</v>
      </c>
      <c r="R19" s="31" t="s">
        <v>68</v>
      </c>
      <c r="S19" s="36" t="s">
        <v>69</v>
      </c>
      <c r="T19" s="33"/>
    </row>
    <row r="20" spans="1:20" ht="25.15" customHeight="1" x14ac:dyDescent="0.15">
      <c r="A20" s="55"/>
      <c r="B20" s="10" t="s">
        <v>21</v>
      </c>
      <c r="C20" s="17">
        <f t="shared" ref="C20:C31" si="7">SUM(D20:I20)</f>
        <v>1</v>
      </c>
      <c r="D20" s="17">
        <v>1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24">
        <f t="shared" si="4"/>
        <v>3000</v>
      </c>
      <c r="K20" s="2">
        <v>3000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31" t="s">
        <v>22</v>
      </c>
      <c r="R20" s="31" t="s">
        <v>70</v>
      </c>
      <c r="S20" s="36" t="s">
        <v>71</v>
      </c>
      <c r="T20" s="33"/>
    </row>
    <row r="21" spans="1:20" ht="25.15" customHeight="1" x14ac:dyDescent="0.15">
      <c r="A21" s="55"/>
      <c r="B21" s="10" t="s">
        <v>25</v>
      </c>
      <c r="C21" s="17">
        <f t="shared" si="7"/>
        <v>1</v>
      </c>
      <c r="D21" s="17">
        <v>0</v>
      </c>
      <c r="E21" s="18">
        <v>0</v>
      </c>
      <c r="F21" s="18">
        <v>0</v>
      </c>
      <c r="G21" s="18">
        <v>0</v>
      </c>
      <c r="H21" s="18">
        <v>1</v>
      </c>
      <c r="I21" s="18">
        <v>0</v>
      </c>
      <c r="J21" s="24">
        <f t="shared" si="4"/>
        <v>7500</v>
      </c>
      <c r="K21" s="2">
        <v>500</v>
      </c>
      <c r="L21" s="2">
        <v>0</v>
      </c>
      <c r="M21" s="2">
        <v>0</v>
      </c>
      <c r="N21" s="2">
        <v>0</v>
      </c>
      <c r="O21" s="2">
        <v>7000</v>
      </c>
      <c r="P21" s="2">
        <v>0</v>
      </c>
      <c r="Q21" s="31" t="s">
        <v>26</v>
      </c>
      <c r="R21" s="31" t="s">
        <v>72</v>
      </c>
      <c r="S21" s="36" t="s">
        <v>73</v>
      </c>
      <c r="T21" s="31" t="s">
        <v>74</v>
      </c>
    </row>
    <row r="22" spans="1:20" ht="25.15" customHeight="1" x14ac:dyDescent="0.15">
      <c r="A22" s="55"/>
      <c r="B22" s="10" t="s">
        <v>29</v>
      </c>
      <c r="C22" s="17">
        <f t="shared" si="7"/>
        <v>0</v>
      </c>
      <c r="D22" s="17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24">
        <f t="shared" si="4"/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31" t="s">
        <v>75</v>
      </c>
      <c r="R22" s="31" t="s">
        <v>76</v>
      </c>
      <c r="S22" s="36" t="s">
        <v>77</v>
      </c>
      <c r="T22" s="33"/>
    </row>
    <row r="23" spans="1:20" ht="25.15" customHeight="1" x14ac:dyDescent="0.15">
      <c r="A23" s="55"/>
      <c r="B23" s="10" t="s">
        <v>34</v>
      </c>
      <c r="C23" s="17">
        <f t="shared" si="7"/>
        <v>10</v>
      </c>
      <c r="D23" s="17">
        <v>0</v>
      </c>
      <c r="E23" s="18">
        <v>1</v>
      </c>
      <c r="F23" s="18">
        <v>2</v>
      </c>
      <c r="G23" s="18">
        <v>1</v>
      </c>
      <c r="H23" s="18">
        <v>6</v>
      </c>
      <c r="I23" s="18">
        <v>0</v>
      </c>
      <c r="J23" s="24">
        <f t="shared" si="4"/>
        <v>54000</v>
      </c>
      <c r="K23" s="2">
        <v>0</v>
      </c>
      <c r="L23" s="2">
        <v>3000</v>
      </c>
      <c r="M23" s="2">
        <v>6000</v>
      </c>
      <c r="N23" s="2">
        <v>3000</v>
      </c>
      <c r="O23" s="2">
        <v>42000</v>
      </c>
      <c r="P23" s="2">
        <v>0</v>
      </c>
      <c r="Q23" s="31" t="s">
        <v>35</v>
      </c>
      <c r="R23" s="31" t="s">
        <v>78</v>
      </c>
      <c r="S23" s="36" t="s">
        <v>79</v>
      </c>
      <c r="T23" s="33"/>
    </row>
    <row r="24" spans="1:20" ht="39.75" customHeight="1" x14ac:dyDescent="0.15">
      <c r="A24" s="55"/>
      <c r="B24" s="10" t="s">
        <v>38</v>
      </c>
      <c r="C24" s="17">
        <f t="shared" si="7"/>
        <v>4</v>
      </c>
      <c r="D24" s="17">
        <v>1</v>
      </c>
      <c r="E24" s="18">
        <v>0</v>
      </c>
      <c r="F24" s="18">
        <v>1</v>
      </c>
      <c r="G24" s="18">
        <v>1</v>
      </c>
      <c r="H24" s="18">
        <v>1</v>
      </c>
      <c r="I24" s="18">
        <v>0</v>
      </c>
      <c r="J24" s="24">
        <f t="shared" si="4"/>
        <v>16000</v>
      </c>
      <c r="K24" s="2">
        <v>3000</v>
      </c>
      <c r="L24" s="2">
        <v>0</v>
      </c>
      <c r="M24" s="2">
        <v>3000</v>
      </c>
      <c r="N24" s="2">
        <v>3000</v>
      </c>
      <c r="O24" s="2">
        <v>7000</v>
      </c>
      <c r="P24" s="2">
        <v>0</v>
      </c>
      <c r="Q24" s="31" t="s">
        <v>80</v>
      </c>
      <c r="R24" s="31" t="s">
        <v>81</v>
      </c>
      <c r="S24" s="36" t="s">
        <v>82</v>
      </c>
      <c r="T24" s="33"/>
    </row>
    <row r="25" spans="1:20" ht="25.15" customHeight="1" x14ac:dyDescent="0.15">
      <c r="A25" s="55"/>
      <c r="B25" s="10" t="s">
        <v>42</v>
      </c>
      <c r="C25" s="17">
        <f t="shared" si="7"/>
        <v>6</v>
      </c>
      <c r="D25" s="17">
        <v>2</v>
      </c>
      <c r="E25" s="18">
        <v>0</v>
      </c>
      <c r="F25" s="18">
        <v>0</v>
      </c>
      <c r="G25" s="18">
        <v>0</v>
      </c>
      <c r="H25" s="18">
        <v>4</v>
      </c>
      <c r="I25" s="18">
        <v>0</v>
      </c>
      <c r="J25" s="24">
        <f t="shared" si="4"/>
        <v>34000</v>
      </c>
      <c r="K25" s="2">
        <v>6000</v>
      </c>
      <c r="L25" s="2">
        <v>0</v>
      </c>
      <c r="M25" s="2">
        <v>0</v>
      </c>
      <c r="N25" s="2">
        <v>0</v>
      </c>
      <c r="O25" s="2">
        <v>28000</v>
      </c>
      <c r="P25" s="2">
        <v>0</v>
      </c>
      <c r="Q25" s="31" t="s">
        <v>43</v>
      </c>
      <c r="R25" s="31" t="s">
        <v>83</v>
      </c>
      <c r="S25" s="36" t="s">
        <v>84</v>
      </c>
      <c r="T25" s="33"/>
    </row>
    <row r="26" spans="1:20" ht="42" customHeight="1" x14ac:dyDescent="0.15">
      <c r="A26" s="55"/>
      <c r="B26" s="10" t="s">
        <v>46</v>
      </c>
      <c r="C26" s="17">
        <f t="shared" si="7"/>
        <v>0</v>
      </c>
      <c r="D26" s="17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24">
        <f t="shared" si="4"/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31" t="s">
        <v>85</v>
      </c>
      <c r="R26" s="31" t="s">
        <v>86</v>
      </c>
      <c r="S26" s="36" t="s">
        <v>87</v>
      </c>
      <c r="T26" s="33"/>
    </row>
    <row r="27" spans="1:20" ht="25.15" customHeight="1" x14ac:dyDescent="0.15">
      <c r="A27" s="55"/>
      <c r="B27" s="10" t="s">
        <v>50</v>
      </c>
      <c r="C27" s="17">
        <f t="shared" si="7"/>
        <v>3</v>
      </c>
      <c r="D27" s="17">
        <v>0</v>
      </c>
      <c r="E27" s="18">
        <v>0</v>
      </c>
      <c r="F27" s="18">
        <v>0</v>
      </c>
      <c r="G27" s="18">
        <v>0</v>
      </c>
      <c r="H27" s="18">
        <v>3</v>
      </c>
      <c r="I27" s="18">
        <v>0</v>
      </c>
      <c r="J27" s="24">
        <f t="shared" si="4"/>
        <v>21000</v>
      </c>
      <c r="K27" s="2">
        <v>0</v>
      </c>
      <c r="L27" s="2">
        <v>0</v>
      </c>
      <c r="M27" s="2">
        <v>0</v>
      </c>
      <c r="N27" s="2">
        <v>0</v>
      </c>
      <c r="O27" s="2">
        <v>21000</v>
      </c>
      <c r="P27" s="2">
        <v>0</v>
      </c>
      <c r="Q27" s="31" t="s">
        <v>88</v>
      </c>
      <c r="R27" s="31" t="s">
        <v>89</v>
      </c>
      <c r="S27" s="36" t="s">
        <v>90</v>
      </c>
      <c r="T27" s="33"/>
    </row>
    <row r="28" spans="1:20" ht="25.15" customHeight="1" x14ac:dyDescent="0.15">
      <c r="A28" s="55"/>
      <c r="B28" s="10" t="s">
        <v>54</v>
      </c>
      <c r="C28" s="17">
        <f t="shared" si="7"/>
        <v>0</v>
      </c>
      <c r="D28" s="17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24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31" t="s">
        <v>91</v>
      </c>
      <c r="R28" s="31" t="s">
        <v>92</v>
      </c>
      <c r="S28" s="36" t="s">
        <v>93</v>
      </c>
      <c r="T28" s="33"/>
    </row>
    <row r="29" spans="1:20" ht="25.15" customHeight="1" x14ac:dyDescent="0.15">
      <c r="A29" s="55"/>
      <c r="B29" s="10" t="s">
        <v>58</v>
      </c>
      <c r="C29" s="17">
        <f t="shared" si="7"/>
        <v>5</v>
      </c>
      <c r="D29" s="17">
        <v>1</v>
      </c>
      <c r="E29" s="18">
        <v>2</v>
      </c>
      <c r="F29" s="18">
        <v>0</v>
      </c>
      <c r="G29" s="18">
        <v>0</v>
      </c>
      <c r="H29" s="18">
        <v>2</v>
      </c>
      <c r="I29" s="18">
        <v>0</v>
      </c>
      <c r="J29" s="24">
        <f t="shared" si="4"/>
        <v>22800</v>
      </c>
      <c r="K29" s="2">
        <v>3000</v>
      </c>
      <c r="L29" s="2">
        <v>5800</v>
      </c>
      <c r="M29" s="2">
        <v>0</v>
      </c>
      <c r="N29" s="2">
        <v>0</v>
      </c>
      <c r="O29" s="2">
        <v>14000</v>
      </c>
      <c r="P29" s="2">
        <v>0</v>
      </c>
      <c r="Q29" s="31" t="s">
        <v>94</v>
      </c>
      <c r="R29" s="31" t="s">
        <v>95</v>
      </c>
      <c r="S29" s="36" t="s">
        <v>96</v>
      </c>
      <c r="T29" s="31" t="s">
        <v>97</v>
      </c>
    </row>
    <row r="30" spans="1:20" ht="24.95" customHeight="1" x14ac:dyDescent="0.15">
      <c r="A30" s="55"/>
      <c r="B30" s="10" t="s">
        <v>62</v>
      </c>
      <c r="C30" s="17">
        <f t="shared" si="7"/>
        <v>0</v>
      </c>
      <c r="D30" s="19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24">
        <f t="shared" si="4"/>
        <v>0</v>
      </c>
      <c r="K30" s="2">
        <v>0</v>
      </c>
      <c r="L30" s="2">
        <v>0</v>
      </c>
      <c r="M30" s="2">
        <f t="shared" ref="M30" si="8">F30*3000</f>
        <v>0</v>
      </c>
      <c r="N30" s="2">
        <f t="shared" ref="N30" si="9">G30*3000</f>
        <v>0</v>
      </c>
      <c r="O30" s="2">
        <f t="shared" ref="O30" si="10">H30*7000</f>
        <v>0</v>
      </c>
      <c r="P30" s="2">
        <v>0</v>
      </c>
      <c r="Q30" s="31" t="s">
        <v>63</v>
      </c>
      <c r="R30" s="31" t="s">
        <v>64</v>
      </c>
      <c r="S30" s="36" t="s">
        <v>98</v>
      </c>
      <c r="T30" s="33"/>
    </row>
    <row r="31" spans="1:20" ht="25.15" customHeight="1" x14ac:dyDescent="0.15">
      <c r="A31" s="55"/>
      <c r="B31" s="20" t="s">
        <v>66</v>
      </c>
      <c r="C31" s="21">
        <f t="shared" si="7"/>
        <v>38</v>
      </c>
      <c r="D31" s="22">
        <f t="shared" ref="D31:I31" si="11">SUM(D19:D30)</f>
        <v>8</v>
      </c>
      <c r="E31" s="22">
        <f t="shared" si="11"/>
        <v>3</v>
      </c>
      <c r="F31" s="22">
        <f t="shared" si="11"/>
        <v>4</v>
      </c>
      <c r="G31" s="22">
        <f t="shared" si="11"/>
        <v>3</v>
      </c>
      <c r="H31" s="22">
        <f t="shared" si="11"/>
        <v>20</v>
      </c>
      <c r="I31" s="22">
        <f t="shared" si="11"/>
        <v>0</v>
      </c>
      <c r="J31" s="26">
        <f t="shared" si="4"/>
        <v>193800</v>
      </c>
      <c r="K31" s="28">
        <f t="shared" ref="K31:P31" si="12">SUM(K19:K30)</f>
        <v>24000</v>
      </c>
      <c r="L31" s="28">
        <f t="shared" si="12"/>
        <v>8800</v>
      </c>
      <c r="M31" s="28">
        <f t="shared" si="12"/>
        <v>12000</v>
      </c>
      <c r="N31" s="28">
        <f t="shared" si="12"/>
        <v>9000</v>
      </c>
      <c r="O31" s="28">
        <f t="shared" si="12"/>
        <v>140000</v>
      </c>
      <c r="P31" s="28">
        <f t="shared" si="12"/>
        <v>0</v>
      </c>
      <c r="Q31" s="33"/>
      <c r="R31" s="33"/>
      <c r="S31" s="33"/>
      <c r="T31" s="33"/>
    </row>
    <row r="32" spans="1:20" ht="25.15" customHeight="1" x14ac:dyDescent="0.15">
      <c r="A32" s="47" t="s">
        <v>9</v>
      </c>
      <c r="B32" s="47"/>
      <c r="C32" s="23">
        <f t="shared" ref="C32:P32" si="13">C18+C31</f>
        <v>77</v>
      </c>
      <c r="D32" s="23">
        <f t="shared" si="13"/>
        <v>9</v>
      </c>
      <c r="E32" s="23">
        <f t="shared" si="13"/>
        <v>5</v>
      </c>
      <c r="F32" s="23">
        <f t="shared" si="13"/>
        <v>14</v>
      </c>
      <c r="G32" s="23">
        <f t="shared" si="13"/>
        <v>6</v>
      </c>
      <c r="H32" s="23">
        <f t="shared" si="13"/>
        <v>42</v>
      </c>
      <c r="I32" s="23">
        <f t="shared" si="13"/>
        <v>1</v>
      </c>
      <c r="J32" s="29">
        <f t="shared" si="13"/>
        <v>402050</v>
      </c>
      <c r="K32" s="29">
        <f t="shared" si="13"/>
        <v>27000</v>
      </c>
      <c r="L32" s="29">
        <f t="shared" si="13"/>
        <v>15550</v>
      </c>
      <c r="M32" s="29">
        <f t="shared" si="13"/>
        <v>40500</v>
      </c>
      <c r="N32" s="29">
        <f t="shared" si="13"/>
        <v>18000</v>
      </c>
      <c r="O32" s="29">
        <f t="shared" si="13"/>
        <v>294000</v>
      </c>
      <c r="P32" s="29">
        <f t="shared" si="13"/>
        <v>7000</v>
      </c>
      <c r="Q32" s="35"/>
      <c r="R32" s="35"/>
      <c r="S32" s="35"/>
      <c r="T32" s="33"/>
    </row>
    <row r="33" spans="1:19" ht="44.1" customHeight="1" x14ac:dyDescent="0.15">
      <c r="A33" s="49" t="s">
        <v>99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ht="30" customHeight="1" x14ac:dyDescent="0.15">
      <c r="B34" s="5" t="s">
        <v>100</v>
      </c>
    </row>
    <row r="35" spans="1:19" ht="41.25" customHeight="1" x14ac:dyDescent="0.15"/>
    <row r="36" spans="1:19" ht="41.25" customHeight="1" x14ac:dyDescent="0.15"/>
    <row r="37" spans="1:19" ht="41.25" customHeight="1" x14ac:dyDescent="0.15"/>
    <row r="38" spans="1:19" ht="41.25" customHeight="1" x14ac:dyDescent="0.15"/>
    <row r="39" spans="1:19" ht="41.25" customHeight="1" x14ac:dyDescent="0.15"/>
    <row r="40" spans="1:19" ht="41.25" customHeight="1" x14ac:dyDescent="0.15"/>
    <row r="41" spans="1:19" ht="41.25" customHeight="1" x14ac:dyDescent="0.15"/>
    <row r="42" spans="1:19" ht="41.25" customHeight="1" x14ac:dyDescent="0.15"/>
    <row r="43" spans="1:19" ht="41.25" customHeight="1" x14ac:dyDescent="0.15"/>
    <row r="44" spans="1:19" ht="41.25" customHeight="1" x14ac:dyDescent="0.15"/>
  </sheetData>
  <mergeCells count="14">
    <mergeCell ref="T4:T5"/>
    <mergeCell ref="A33:S33"/>
    <mergeCell ref="A4:A5"/>
    <mergeCell ref="A6:A18"/>
    <mergeCell ref="A19:A31"/>
    <mergeCell ref="B4:B5"/>
    <mergeCell ref="Q4:Q5"/>
    <mergeCell ref="R4:R5"/>
    <mergeCell ref="S4:S5"/>
    <mergeCell ref="A1:B1"/>
    <mergeCell ref="A2:S2"/>
    <mergeCell ref="C4:I4"/>
    <mergeCell ref="J4:P4"/>
    <mergeCell ref="A32:B32"/>
  </mergeCells>
  <phoneticPr fontId="16" type="noConversion"/>
  <pageMargins left="0.35416666666666702" right="0.156944444444444" top="0.98425196850393704" bottom="0.98425196850393704" header="0.511811023622047" footer="0.511811023622047"/>
  <pageSetup paperSize="9" scale="63" orientation="landscape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补发生活费（2019-2020）</vt:lpstr>
      <vt:lpstr>'补发生活费（2019-2020）'!Print_Titles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聂淑媚</cp:lastModifiedBy>
  <cp:lastPrinted>2019-06-18T03:14:00Z</cp:lastPrinted>
  <dcterms:created xsi:type="dcterms:W3CDTF">2017-10-23T02:56:00Z</dcterms:created>
  <dcterms:modified xsi:type="dcterms:W3CDTF">2020-06-25T03:22:38Z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>
    <vt:lpwstr>14</vt:lpwstr>
  </property>
</Properties>
</file>