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000" windowHeight="8700"/>
  </bookViews>
  <sheets>
    <sheet name="生活费（2020-2021）" sheetId="10" r:id="rId1"/>
  </sheets>
  <definedNames>
    <definedName name="_xlnm.Print_Titles" localSheetId="0">'生活费（2020-2021）'!$4:$5</definedName>
  </definedNames>
  <calcPr calcId="145621"/>
</workbook>
</file>

<file path=xl/calcChain.xml><?xml version="1.0" encoding="utf-8"?>
<calcChain xmlns="http://schemas.openxmlformats.org/spreadsheetml/2006/main">
  <c r="M31" i="10" l="1"/>
  <c r="L31" i="10"/>
  <c r="K31" i="10"/>
  <c r="I31" i="10"/>
  <c r="H31" i="10"/>
  <c r="G31" i="10"/>
  <c r="F31" i="10"/>
  <c r="E31" i="10"/>
  <c r="D31" i="10"/>
  <c r="P30" i="10"/>
  <c r="O30" i="10"/>
  <c r="N30" i="10"/>
  <c r="J30" i="10" s="1"/>
  <c r="C30" i="10"/>
  <c r="P29" i="10"/>
  <c r="O29" i="10"/>
  <c r="N29" i="10"/>
  <c r="J29" i="10"/>
  <c r="C29" i="10"/>
  <c r="P28" i="10"/>
  <c r="O28" i="10"/>
  <c r="N28" i="10"/>
  <c r="J28" i="10" s="1"/>
  <c r="C28" i="10"/>
  <c r="P27" i="10"/>
  <c r="O27" i="10"/>
  <c r="N27" i="10"/>
  <c r="J27" i="10" s="1"/>
  <c r="C27" i="10"/>
  <c r="P26" i="10"/>
  <c r="O26" i="10"/>
  <c r="N26" i="10"/>
  <c r="J26" i="10" s="1"/>
  <c r="C26" i="10"/>
  <c r="P25" i="10"/>
  <c r="O25" i="10"/>
  <c r="N25" i="10"/>
  <c r="J25" i="10"/>
  <c r="C25" i="10"/>
  <c r="P24" i="10"/>
  <c r="O24" i="10"/>
  <c r="N24" i="10"/>
  <c r="J24" i="10" s="1"/>
  <c r="C24" i="10"/>
  <c r="P23" i="10"/>
  <c r="O23" i="10"/>
  <c r="J23" i="10" s="1"/>
  <c r="N23" i="10"/>
  <c r="C23" i="10"/>
  <c r="P22" i="10"/>
  <c r="O22" i="10"/>
  <c r="N22" i="10"/>
  <c r="J22" i="10" s="1"/>
  <c r="C22" i="10"/>
  <c r="P21" i="10"/>
  <c r="O21" i="10"/>
  <c r="N21" i="10"/>
  <c r="J21" i="10"/>
  <c r="C21" i="10"/>
  <c r="P20" i="10"/>
  <c r="O20" i="10"/>
  <c r="N20" i="10"/>
  <c r="N31" i="10" s="1"/>
  <c r="C20" i="10"/>
  <c r="P19" i="10"/>
  <c r="P31" i="10" s="1"/>
  <c r="O19" i="10"/>
  <c r="J19" i="10" s="1"/>
  <c r="N19" i="10"/>
  <c r="C19" i="10"/>
  <c r="C31" i="10" s="1"/>
  <c r="M18" i="10"/>
  <c r="M32" i="10" s="1"/>
  <c r="L18" i="10"/>
  <c r="L32" i="10" s="1"/>
  <c r="K18" i="10"/>
  <c r="K32" i="10" s="1"/>
  <c r="I18" i="10"/>
  <c r="I32" i="10" s="1"/>
  <c r="H18" i="10"/>
  <c r="H32" i="10" s="1"/>
  <c r="G18" i="10"/>
  <c r="G32" i="10" s="1"/>
  <c r="F18" i="10"/>
  <c r="F32" i="10" s="1"/>
  <c r="E18" i="10"/>
  <c r="E32" i="10" s="1"/>
  <c r="D18" i="10"/>
  <c r="D32" i="10" s="1"/>
  <c r="P17" i="10"/>
  <c r="O17" i="10"/>
  <c r="J17" i="10"/>
  <c r="C17" i="10"/>
  <c r="P16" i="10"/>
  <c r="O16" i="10"/>
  <c r="N16" i="10"/>
  <c r="J16" i="10" s="1"/>
  <c r="C16" i="10"/>
  <c r="P15" i="10"/>
  <c r="O15" i="10"/>
  <c r="N15" i="10"/>
  <c r="J15" i="10" s="1"/>
  <c r="C15" i="10"/>
  <c r="P14" i="10"/>
  <c r="O14" i="10"/>
  <c r="N14" i="10"/>
  <c r="J14" i="10" s="1"/>
  <c r="C14" i="10"/>
  <c r="P13" i="10"/>
  <c r="O13" i="10"/>
  <c r="N13" i="10"/>
  <c r="J13" i="10"/>
  <c r="C13" i="10"/>
  <c r="P12" i="10"/>
  <c r="O12" i="10"/>
  <c r="N12" i="10"/>
  <c r="J12" i="10" s="1"/>
  <c r="C12" i="10"/>
  <c r="P11" i="10"/>
  <c r="O11" i="10"/>
  <c r="N11" i="10"/>
  <c r="J11" i="10" s="1"/>
  <c r="C11" i="10"/>
  <c r="P10" i="10"/>
  <c r="O10" i="10"/>
  <c r="N10" i="10"/>
  <c r="J10" i="10" s="1"/>
  <c r="C10" i="10"/>
  <c r="P9" i="10"/>
  <c r="O9" i="10"/>
  <c r="N9" i="10"/>
  <c r="J9" i="10"/>
  <c r="C9" i="10"/>
  <c r="P8" i="10"/>
  <c r="O8" i="10"/>
  <c r="N8" i="10"/>
  <c r="J8" i="10" s="1"/>
  <c r="C8" i="10"/>
  <c r="P7" i="10"/>
  <c r="O7" i="10"/>
  <c r="J7" i="10" s="1"/>
  <c r="N7" i="10"/>
  <c r="C7" i="10"/>
  <c r="P6" i="10"/>
  <c r="P18" i="10" s="1"/>
  <c r="P32" i="10" s="1"/>
  <c r="O6" i="10"/>
  <c r="O18" i="10" s="1"/>
  <c r="N6" i="10"/>
  <c r="N18" i="10" s="1"/>
  <c r="N32" i="10" s="1"/>
  <c r="C6" i="10"/>
  <c r="C18" i="10" s="1"/>
  <c r="C32" i="10" s="1"/>
  <c r="O32" i="10" l="1"/>
  <c r="J20" i="10"/>
  <c r="J31" i="10" s="1"/>
  <c r="J6" i="10"/>
  <c r="J18" i="10" s="1"/>
  <c r="O31" i="10"/>
  <c r="J32" i="10" l="1"/>
</calcChain>
</file>

<file path=xl/sharedStrings.xml><?xml version="1.0" encoding="utf-8"?>
<sst xmlns="http://schemas.openxmlformats.org/spreadsheetml/2006/main" count="51" uniqueCount="30">
  <si>
    <t>序号</t>
  </si>
  <si>
    <t>学校</t>
  </si>
  <si>
    <t>市建档立卡等家庭经济困难学生人数</t>
  </si>
  <si>
    <t>生活费补助资金总额</t>
  </si>
  <si>
    <t>备注</t>
  </si>
  <si>
    <t>合计</t>
  </si>
  <si>
    <t>小学</t>
  </si>
  <si>
    <t>初中</t>
  </si>
  <si>
    <t>普高</t>
  </si>
  <si>
    <t>中职</t>
  </si>
  <si>
    <t>高校本、专科</t>
  </si>
  <si>
    <t>研究生</t>
  </si>
  <si>
    <t>各镇街（区）扶贫办</t>
  </si>
  <si>
    <t>会城街道</t>
  </si>
  <si>
    <t>大泽镇</t>
  </si>
  <si>
    <t>司前镇</t>
  </si>
  <si>
    <t>罗坑镇</t>
  </si>
  <si>
    <t>双水镇</t>
  </si>
  <si>
    <t>崖门镇</t>
  </si>
  <si>
    <t>三江镇</t>
  </si>
  <si>
    <t>古井镇</t>
  </si>
  <si>
    <t>沙堆镇</t>
  </si>
  <si>
    <t>睦洲镇</t>
  </si>
  <si>
    <t>大鳌镇</t>
  </si>
  <si>
    <t>经济开发区</t>
  </si>
  <si>
    <t>小计</t>
  </si>
  <si>
    <t>各镇街（区）公共服务办</t>
  </si>
  <si>
    <t>备注：资助对象的生活费补助由各镇街（区）所辖财政局（所）划拨到学生或监护人账户。</t>
  </si>
  <si>
    <t>附件2：</t>
    <phoneticPr fontId="11" type="noConversion"/>
  </si>
  <si>
    <r>
      <t>2020-2021</t>
    </r>
    <r>
      <rPr>
        <b/>
        <sz val="16"/>
        <rFont val="宋体"/>
        <family val="3"/>
        <charset val="134"/>
      </rPr>
      <t>学年江门市建档立卡家庭经济困难学生生活费补助资金明细表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</si>
</sst>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"/>
  </numFmts>
  <fonts count="12" x14ac:knownFonts="1">
    <font>
      <sz val="12"/>
      <name val="宋体"/>
      <charset val="134"/>
    </font>
    <font>
      <sz val="1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6"/>
      <name val="Times New Roman"/>
      <family val="1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4">
    <xf numFmtId="0" fontId="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8">
    <xf numFmtId="0" fontId="0" fillId="0" borderId="0" xfId="0" applyAlignment="1">
      <alignment vertical="center"/>
    </xf>
    <xf numFmtId="41" fontId="1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 wrapText="1"/>
    </xf>
    <xf numFmtId="41" fontId="1" fillId="2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textRotation="255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textRotation="255"/>
    </xf>
    <xf numFmtId="0" fontId="4" fillId="0" borderId="1" xfId="91" applyFont="1" applyFill="1" applyBorder="1" applyAlignment="1">
      <alignment horizontal="center" vertical="center" wrapText="1"/>
    </xf>
    <xf numFmtId="0" fontId="4" fillId="0" borderId="1" xfId="89" applyFont="1" applyFill="1" applyBorder="1" applyAlignment="1">
      <alignment horizontal="right" vertical="center" wrapText="1"/>
    </xf>
    <xf numFmtId="41" fontId="4" fillId="0" borderId="1" xfId="89" applyNumberFormat="1" applyFont="1" applyFill="1" applyBorder="1" applyAlignment="1">
      <alignment horizontal="right" vertical="center" wrapText="1"/>
    </xf>
    <xf numFmtId="0" fontId="4" fillId="0" borderId="1" xfId="89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1" xfId="89" applyFont="1" applyFill="1" applyBorder="1" applyAlignment="1">
      <alignment vertical="center" wrapText="1"/>
    </xf>
    <xf numFmtId="177" fontId="4" fillId="0" borderId="1" xfId="89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textRotation="255"/>
    </xf>
    <xf numFmtId="0" fontId="1" fillId="0" borderId="1" xfId="91" applyFont="1" applyFill="1" applyBorder="1" applyAlignment="1">
      <alignment horizontal="right" vertical="center"/>
    </xf>
    <xf numFmtId="0" fontId="1" fillId="0" borderId="1" xfId="91" applyFont="1" applyFill="1" applyBorder="1" applyAlignment="1">
      <alignment horizontal="right" vertical="center" wrapText="1"/>
    </xf>
    <xf numFmtId="177" fontId="1" fillId="0" borderId="1" xfId="91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wrapText="1"/>
    </xf>
  </cellXfs>
  <cellStyles count="114">
    <cellStyle name="_ET_STYLE_NoName_00_" xfId="12"/>
    <cellStyle name="3232" xfId="27"/>
    <cellStyle name="3232 2" xfId="16"/>
    <cellStyle name="3232 2 2" xfId="4"/>
    <cellStyle name="3232 2 3" xfId="21"/>
    <cellStyle name="3232 3" xfId="20"/>
    <cellStyle name="常规" xfId="0" builtinId="0"/>
    <cellStyle name="常规 10" xfId="23"/>
    <cellStyle name="常规 10 2" xfId="26"/>
    <cellStyle name="常规 10 2 2" xfId="31"/>
    <cellStyle name="常规 10 2 3" xfId="33"/>
    <cellStyle name="常规 10 3" xfId="2"/>
    <cellStyle name="常规 11" xfId="35"/>
    <cellStyle name="常规 11 2" xfId="36"/>
    <cellStyle name="常规 11 2 2" xfId="3"/>
    <cellStyle name="常规 11 2 3" xfId="8"/>
    <cellStyle name="常规 11 3" xfId="29"/>
    <cellStyle name="常规 12" xfId="37"/>
    <cellStyle name="常规 12 2" xfId="38"/>
    <cellStyle name="常规 12 2 2" xfId="10"/>
    <cellStyle name="常规 12 2 2 2" xfId="40"/>
    <cellStyle name="常规 12 2 3" xfId="6"/>
    <cellStyle name="常规 12 3" xfId="41"/>
    <cellStyle name="常规 12 3 2" xfId="42"/>
    <cellStyle name="常规 12 4" xfId="43"/>
    <cellStyle name="常规 13" xfId="44"/>
    <cellStyle name="常规 13 2" xfId="45"/>
    <cellStyle name="常规 13 2 2" xfId="46"/>
    <cellStyle name="常规 13 2 3" xfId="47"/>
    <cellStyle name="常规 13 3" xfId="48"/>
    <cellStyle name="常规 14" xfId="49"/>
    <cellStyle name="常规 14 2" xfId="50"/>
    <cellStyle name="常规 14 2 2" xfId="51"/>
    <cellStyle name="常规 14 2 3" xfId="52"/>
    <cellStyle name="常规 14 3" xfId="53"/>
    <cellStyle name="常规 15" xfId="55"/>
    <cellStyle name="常规 15 2" xfId="56"/>
    <cellStyle name="常规 15 2 2" xfId="57"/>
    <cellStyle name="常规 15 2 3" xfId="58"/>
    <cellStyle name="常规 15 3" xfId="59"/>
    <cellStyle name="常规 16" xfId="60"/>
    <cellStyle name="常规 16 2" xfId="22"/>
    <cellStyle name="常规 16 2 2" xfId="25"/>
    <cellStyle name="常规 16 2 3" xfId="1"/>
    <cellStyle name="常规 16 3" xfId="34"/>
    <cellStyle name="常规 17" xfId="61"/>
    <cellStyle name="常规 17 2" xfId="62"/>
    <cellStyle name="常规 17 2 2" xfId="63"/>
    <cellStyle name="常规 17 2 3" xfId="64"/>
    <cellStyle name="常规 17 3" xfId="65"/>
    <cellStyle name="常规 18" xfId="66"/>
    <cellStyle name="常规 19" xfId="67"/>
    <cellStyle name="常规 2" xfId="68"/>
    <cellStyle name="常规 2 2" xfId="69"/>
    <cellStyle name="常规 2 2 2" xfId="70"/>
    <cellStyle name="常规 2 2 2 2" xfId="71"/>
    <cellStyle name="常规 2 2 2 3" xfId="72"/>
    <cellStyle name="常规 2 2 3" xfId="73"/>
    <cellStyle name="常规 2 3" xfId="74"/>
    <cellStyle name="常规 2 3 2" xfId="75"/>
    <cellStyle name="常规 2 3 2 2" xfId="28"/>
    <cellStyle name="常规 2 3 3" xfId="76"/>
    <cellStyle name="常规 2 4" xfId="77"/>
    <cellStyle name="常规 2 4 2" xfId="78"/>
    <cellStyle name="常规 2 4 2 2" xfId="79"/>
    <cellStyle name="常规 2 4 3" xfId="80"/>
    <cellStyle name="常规 2 5" xfId="81"/>
    <cellStyle name="常规 20" xfId="54"/>
    <cellStyle name="常规 21 2 2" xfId="24"/>
    <cellStyle name="常规 21 2 2 2" xfId="30"/>
    <cellStyle name="常规 21 2 2 2 2" xfId="82"/>
    <cellStyle name="常规 21 2 2 2 3" xfId="7"/>
    <cellStyle name="常规 21 2 2 3" xfId="32"/>
    <cellStyle name="常规 3" xfId="83"/>
    <cellStyle name="常规 3 2" xfId="84"/>
    <cellStyle name="常规 3 2 2" xfId="85"/>
    <cellStyle name="常规 3 2 3" xfId="86"/>
    <cellStyle name="常规 3 3" xfId="87"/>
    <cellStyle name="常规 4" xfId="88"/>
    <cellStyle name="常规 4 2" xfId="89"/>
    <cellStyle name="常规 4 2 2" xfId="91"/>
    <cellStyle name="常规 4 3" xfId="92"/>
    <cellStyle name="常规 4 3 2" xfId="93"/>
    <cellStyle name="常规 4 3 3" xfId="94"/>
    <cellStyle name="常规 4 4" xfId="90"/>
    <cellStyle name="常规 5" xfId="39"/>
    <cellStyle name="常规 5 2" xfId="13"/>
    <cellStyle name="常规 5 2 2" xfId="14"/>
    <cellStyle name="常规 5 2 3" xfId="15"/>
    <cellStyle name="常规 5 3" xfId="95"/>
    <cellStyle name="常规 6" xfId="9"/>
    <cellStyle name="常规 6 2" xfId="96"/>
    <cellStyle name="常规 6 2 2" xfId="97"/>
    <cellStyle name="常规 6 2 3" xfId="18"/>
    <cellStyle name="常规 6 3" xfId="98"/>
    <cellStyle name="常规 7" xfId="99"/>
    <cellStyle name="常规 7 2" xfId="100"/>
    <cellStyle name="常规 7 2 2" xfId="101"/>
    <cellStyle name="常规 7 2 3" xfId="102"/>
    <cellStyle name="常规 7 3" xfId="5"/>
    <cellStyle name="常规 8" xfId="103"/>
    <cellStyle name="常规 8 2" xfId="19"/>
    <cellStyle name="常规 8 2 2" xfId="104"/>
    <cellStyle name="常规 8 2 3" xfId="105"/>
    <cellStyle name="常规 8 3" xfId="17"/>
    <cellStyle name="常规 9" xfId="106"/>
    <cellStyle name="常规 9 2" xfId="107"/>
    <cellStyle name="常规 9 3" xfId="108"/>
    <cellStyle name="千位分隔 2" xfId="109"/>
    <cellStyle name="千位分隔 2 2" xfId="110"/>
    <cellStyle name="千位分隔 3" xfId="111"/>
    <cellStyle name="千位分隔 3 2" xfId="11"/>
    <cellStyle name="千位分隔 4" xfId="112"/>
    <cellStyle name="千位分隔 5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C4" sqref="A4:Q33"/>
    </sheetView>
  </sheetViews>
  <sheetFormatPr defaultColWidth="9" defaultRowHeight="14.25" x14ac:dyDescent="0.15"/>
  <cols>
    <col min="1" max="1" width="4.5" style="4" customWidth="1"/>
    <col min="2" max="2" width="9.625" style="4" customWidth="1"/>
    <col min="3" max="9" width="8" style="4" customWidth="1"/>
    <col min="10" max="10" width="11.75" style="4" customWidth="1"/>
    <col min="11" max="11" width="10.625" style="4" customWidth="1"/>
    <col min="12" max="12" width="10.875" style="4" customWidth="1"/>
    <col min="13" max="14" width="9.625" style="4" customWidth="1"/>
    <col min="15" max="15" width="11" style="4" customWidth="1"/>
    <col min="16" max="16" width="9.625" style="4" customWidth="1"/>
    <col min="17" max="17" width="23.125" style="4" customWidth="1"/>
    <col min="18" max="16384" width="9" style="4"/>
  </cols>
  <sheetData>
    <row r="1" spans="1:17" ht="18.75" customHeight="1" x14ac:dyDescent="0.15">
      <c r="A1" s="18" t="s">
        <v>28</v>
      </c>
      <c r="B1" s="19"/>
      <c r="C1" s="5"/>
      <c r="D1" s="5"/>
      <c r="K1" s="8"/>
      <c r="L1" s="8"/>
    </row>
    <row r="2" spans="1:17" ht="46.9" customHeight="1" x14ac:dyDescent="0.1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8.5" customHeight="1" x14ac:dyDescent="0.15">
      <c r="A3" s="6"/>
      <c r="B3" s="7"/>
      <c r="C3" s="7"/>
      <c r="D3" s="7"/>
      <c r="E3" s="6"/>
      <c r="F3" s="8"/>
      <c r="G3" s="8"/>
      <c r="H3" s="8"/>
      <c r="I3" s="8"/>
      <c r="K3" s="8"/>
      <c r="L3" s="8"/>
      <c r="Q3" s="16"/>
    </row>
    <row r="4" spans="1:17" s="2" customFormat="1" ht="41.25" customHeight="1" x14ac:dyDescent="0.15">
      <c r="A4" s="21" t="s">
        <v>0</v>
      </c>
      <c r="B4" s="21" t="s">
        <v>1</v>
      </c>
      <c r="C4" s="22" t="s">
        <v>2</v>
      </c>
      <c r="D4" s="23"/>
      <c r="E4" s="23"/>
      <c r="F4" s="23"/>
      <c r="G4" s="23"/>
      <c r="H4" s="23"/>
      <c r="I4" s="24"/>
      <c r="J4" s="25" t="s">
        <v>3</v>
      </c>
      <c r="K4" s="26"/>
      <c r="L4" s="26"/>
      <c r="M4" s="26"/>
      <c r="N4" s="26"/>
      <c r="O4" s="26"/>
      <c r="P4" s="27"/>
      <c r="Q4" s="28" t="s">
        <v>4</v>
      </c>
    </row>
    <row r="5" spans="1:17" s="2" customFormat="1" ht="41.25" customHeight="1" x14ac:dyDescent="0.15">
      <c r="A5" s="21"/>
      <c r="B5" s="21"/>
      <c r="C5" s="29" t="s">
        <v>5</v>
      </c>
      <c r="D5" s="29" t="s">
        <v>6</v>
      </c>
      <c r="E5" s="29" t="s">
        <v>7</v>
      </c>
      <c r="F5" s="29" t="s">
        <v>8</v>
      </c>
      <c r="G5" s="29" t="s">
        <v>9</v>
      </c>
      <c r="H5" s="29" t="s">
        <v>10</v>
      </c>
      <c r="I5" s="29" t="s">
        <v>11</v>
      </c>
      <c r="J5" s="29" t="s">
        <v>5</v>
      </c>
      <c r="K5" s="29" t="s">
        <v>6</v>
      </c>
      <c r="L5" s="29" t="s">
        <v>7</v>
      </c>
      <c r="M5" s="29" t="s">
        <v>8</v>
      </c>
      <c r="N5" s="29" t="s">
        <v>9</v>
      </c>
      <c r="O5" s="29" t="s">
        <v>10</v>
      </c>
      <c r="P5" s="29" t="s">
        <v>11</v>
      </c>
      <c r="Q5" s="30"/>
    </row>
    <row r="6" spans="1:17" ht="25.15" customHeight="1" x14ac:dyDescent="0.15">
      <c r="A6" s="31" t="s">
        <v>12</v>
      </c>
      <c r="B6" s="32" t="s">
        <v>13</v>
      </c>
      <c r="C6" s="33">
        <f>D6+E6+F6+G6+H6+I6</f>
        <v>101</v>
      </c>
      <c r="D6" s="9">
        <v>17</v>
      </c>
      <c r="E6" s="9">
        <v>23</v>
      </c>
      <c r="F6" s="9">
        <v>12</v>
      </c>
      <c r="G6" s="9">
        <v>7</v>
      </c>
      <c r="H6" s="9">
        <v>40</v>
      </c>
      <c r="I6" s="9">
        <v>2</v>
      </c>
      <c r="J6" s="14">
        <f>K6+L6+M6+N6+O6+P6</f>
        <v>448500</v>
      </c>
      <c r="K6" s="14">
        <v>43000</v>
      </c>
      <c r="L6" s="14">
        <v>54500</v>
      </c>
      <c r="M6" s="14">
        <v>36000</v>
      </c>
      <c r="N6" s="34">
        <f t="shared" ref="N6:N16" si="0">G6*3000</f>
        <v>21000</v>
      </c>
      <c r="O6" s="34">
        <f t="shared" ref="O6:O17" si="1">H6*7000</f>
        <v>280000</v>
      </c>
      <c r="P6" s="34">
        <f t="shared" ref="P6:P17" si="2">I6*7000</f>
        <v>14000</v>
      </c>
      <c r="Q6" s="35"/>
    </row>
    <row r="7" spans="1:17" ht="25.15" customHeight="1" x14ac:dyDescent="0.15">
      <c r="A7" s="36"/>
      <c r="B7" s="32" t="s">
        <v>14</v>
      </c>
      <c r="C7" s="33">
        <f>D7+E7+F7+G7+H7+I7</f>
        <v>19</v>
      </c>
      <c r="D7" s="33">
        <v>1</v>
      </c>
      <c r="E7" s="9">
        <v>3</v>
      </c>
      <c r="F7" s="9">
        <v>3</v>
      </c>
      <c r="G7" s="9">
        <v>0</v>
      </c>
      <c r="H7" s="9">
        <v>10</v>
      </c>
      <c r="I7" s="9">
        <v>2</v>
      </c>
      <c r="J7" s="14">
        <f>K7+L7+M7+N7+O7+P7</f>
        <v>101250</v>
      </c>
      <c r="K7" s="14">
        <v>2500</v>
      </c>
      <c r="L7" s="14">
        <v>5750</v>
      </c>
      <c r="M7" s="14">
        <v>9000</v>
      </c>
      <c r="N7" s="34">
        <f t="shared" si="0"/>
        <v>0</v>
      </c>
      <c r="O7" s="34">
        <f t="shared" si="1"/>
        <v>70000</v>
      </c>
      <c r="P7" s="34">
        <f t="shared" si="2"/>
        <v>14000</v>
      </c>
      <c r="Q7" s="35"/>
    </row>
    <row r="8" spans="1:17" ht="25.15" customHeight="1" x14ac:dyDescent="0.15">
      <c r="A8" s="36"/>
      <c r="B8" s="32" t="s">
        <v>15</v>
      </c>
      <c r="C8" s="33">
        <f t="shared" ref="C8:C17" si="3">D8+E8+F8+G8+H8+I8</f>
        <v>31</v>
      </c>
      <c r="D8" s="33">
        <v>4</v>
      </c>
      <c r="E8" s="9">
        <v>6</v>
      </c>
      <c r="F8" s="9">
        <v>3</v>
      </c>
      <c r="G8" s="9">
        <v>1</v>
      </c>
      <c r="H8" s="9">
        <v>17</v>
      </c>
      <c r="I8" s="9">
        <v>0</v>
      </c>
      <c r="J8" s="14">
        <f t="shared" ref="J8:J17" si="4">K8+L8+M8+N8+O8+P8</f>
        <v>154250</v>
      </c>
      <c r="K8" s="14">
        <v>10500</v>
      </c>
      <c r="L8" s="14">
        <v>12750</v>
      </c>
      <c r="M8" s="14">
        <v>9000</v>
      </c>
      <c r="N8" s="34">
        <f t="shared" si="0"/>
        <v>3000</v>
      </c>
      <c r="O8" s="34">
        <f t="shared" si="1"/>
        <v>119000</v>
      </c>
      <c r="P8" s="34">
        <f t="shared" si="2"/>
        <v>0</v>
      </c>
      <c r="Q8" s="35"/>
    </row>
    <row r="9" spans="1:17" ht="25.15" customHeight="1" x14ac:dyDescent="0.15">
      <c r="A9" s="36"/>
      <c r="B9" s="32" t="s">
        <v>16</v>
      </c>
      <c r="C9" s="33">
        <f t="shared" si="3"/>
        <v>32</v>
      </c>
      <c r="D9" s="9">
        <v>4</v>
      </c>
      <c r="E9" s="9">
        <v>4</v>
      </c>
      <c r="F9" s="9">
        <v>6</v>
      </c>
      <c r="G9" s="9">
        <v>2</v>
      </c>
      <c r="H9" s="9">
        <v>16</v>
      </c>
      <c r="I9" s="9">
        <v>0</v>
      </c>
      <c r="J9" s="14">
        <f t="shared" si="4"/>
        <v>154550</v>
      </c>
      <c r="K9" s="14">
        <v>10000</v>
      </c>
      <c r="L9" s="14">
        <v>9250</v>
      </c>
      <c r="M9" s="14">
        <v>17300</v>
      </c>
      <c r="N9" s="34">
        <f t="shared" si="0"/>
        <v>6000</v>
      </c>
      <c r="O9" s="34">
        <f t="shared" si="1"/>
        <v>112000</v>
      </c>
      <c r="P9" s="34">
        <f t="shared" si="2"/>
        <v>0</v>
      </c>
      <c r="Q9" s="35"/>
    </row>
    <row r="10" spans="1:17" ht="25.15" customHeight="1" x14ac:dyDescent="0.15">
      <c r="A10" s="36"/>
      <c r="B10" s="32" t="s">
        <v>17</v>
      </c>
      <c r="C10" s="33">
        <f t="shared" si="3"/>
        <v>61</v>
      </c>
      <c r="D10" s="9">
        <v>8</v>
      </c>
      <c r="E10" s="9">
        <v>11</v>
      </c>
      <c r="F10" s="9">
        <v>13</v>
      </c>
      <c r="G10" s="9">
        <v>1</v>
      </c>
      <c r="H10" s="9">
        <v>25</v>
      </c>
      <c r="I10" s="9">
        <v>3</v>
      </c>
      <c r="J10" s="14">
        <f t="shared" si="4"/>
        <v>285250</v>
      </c>
      <c r="K10" s="14">
        <v>21500</v>
      </c>
      <c r="L10" s="14">
        <v>25750</v>
      </c>
      <c r="M10" s="14">
        <v>39000</v>
      </c>
      <c r="N10" s="34">
        <f t="shared" si="0"/>
        <v>3000</v>
      </c>
      <c r="O10" s="34">
        <f t="shared" si="1"/>
        <v>175000</v>
      </c>
      <c r="P10" s="34">
        <f t="shared" si="2"/>
        <v>21000</v>
      </c>
      <c r="Q10" s="35"/>
    </row>
    <row r="11" spans="1:17" ht="25.15" customHeight="1" x14ac:dyDescent="0.15">
      <c r="A11" s="36"/>
      <c r="B11" s="32" t="s">
        <v>18</v>
      </c>
      <c r="C11" s="33">
        <f t="shared" si="3"/>
        <v>6</v>
      </c>
      <c r="D11" s="9">
        <v>0</v>
      </c>
      <c r="E11" s="9">
        <v>0</v>
      </c>
      <c r="F11" s="9">
        <v>0</v>
      </c>
      <c r="G11" s="9">
        <v>0</v>
      </c>
      <c r="H11" s="9">
        <v>4</v>
      </c>
      <c r="I11" s="9">
        <v>2</v>
      </c>
      <c r="J11" s="14">
        <f t="shared" si="4"/>
        <v>42000</v>
      </c>
      <c r="K11" s="14">
        <v>0</v>
      </c>
      <c r="L11" s="14">
        <v>0</v>
      </c>
      <c r="M11" s="14">
        <v>0</v>
      </c>
      <c r="N11" s="34">
        <f t="shared" si="0"/>
        <v>0</v>
      </c>
      <c r="O11" s="34">
        <f t="shared" si="1"/>
        <v>28000</v>
      </c>
      <c r="P11" s="34">
        <f t="shared" si="2"/>
        <v>14000</v>
      </c>
      <c r="Q11" s="35"/>
    </row>
    <row r="12" spans="1:17" ht="25.15" customHeight="1" x14ac:dyDescent="0.15">
      <c r="A12" s="36"/>
      <c r="B12" s="32" t="s">
        <v>19</v>
      </c>
      <c r="C12" s="33">
        <f t="shared" si="3"/>
        <v>20</v>
      </c>
      <c r="D12" s="9">
        <v>4</v>
      </c>
      <c r="E12" s="9">
        <v>5</v>
      </c>
      <c r="F12" s="9">
        <v>1</v>
      </c>
      <c r="G12" s="9">
        <v>0</v>
      </c>
      <c r="H12" s="9">
        <v>10</v>
      </c>
      <c r="I12" s="9">
        <v>0</v>
      </c>
      <c r="J12" s="14">
        <f t="shared" si="4"/>
        <v>91750</v>
      </c>
      <c r="K12" s="14">
        <v>10000</v>
      </c>
      <c r="L12" s="14">
        <v>8750</v>
      </c>
      <c r="M12" s="14">
        <v>3000</v>
      </c>
      <c r="N12" s="34">
        <f t="shared" si="0"/>
        <v>0</v>
      </c>
      <c r="O12" s="34">
        <f t="shared" si="1"/>
        <v>70000</v>
      </c>
      <c r="P12" s="34">
        <f t="shared" si="2"/>
        <v>0</v>
      </c>
      <c r="Q12" s="35"/>
    </row>
    <row r="13" spans="1:17" ht="25.15" customHeight="1" x14ac:dyDescent="0.15">
      <c r="A13" s="36"/>
      <c r="B13" s="32" t="s">
        <v>20</v>
      </c>
      <c r="C13" s="33">
        <f t="shared" si="3"/>
        <v>25</v>
      </c>
      <c r="D13" s="9">
        <v>5</v>
      </c>
      <c r="E13" s="9">
        <v>4</v>
      </c>
      <c r="F13" s="9">
        <v>3</v>
      </c>
      <c r="G13" s="9">
        <v>0</v>
      </c>
      <c r="H13" s="9">
        <v>12</v>
      </c>
      <c r="I13" s="9">
        <v>1</v>
      </c>
      <c r="J13" s="14">
        <f t="shared" si="4"/>
        <v>120500</v>
      </c>
      <c r="K13" s="14">
        <v>12500</v>
      </c>
      <c r="L13" s="14">
        <v>8000</v>
      </c>
      <c r="M13" s="14">
        <v>9000</v>
      </c>
      <c r="N13" s="34">
        <f t="shared" si="0"/>
        <v>0</v>
      </c>
      <c r="O13" s="34">
        <f t="shared" si="1"/>
        <v>84000</v>
      </c>
      <c r="P13" s="34">
        <f t="shared" si="2"/>
        <v>7000</v>
      </c>
      <c r="Q13" s="35"/>
    </row>
    <row r="14" spans="1:17" ht="25.15" customHeight="1" x14ac:dyDescent="0.15">
      <c r="A14" s="36"/>
      <c r="B14" s="32" t="s">
        <v>21</v>
      </c>
      <c r="C14" s="33">
        <f t="shared" si="3"/>
        <v>7</v>
      </c>
      <c r="D14" s="9">
        <v>0</v>
      </c>
      <c r="E14" s="9">
        <v>0</v>
      </c>
      <c r="F14" s="9">
        <v>1</v>
      </c>
      <c r="G14" s="9">
        <v>1</v>
      </c>
      <c r="H14" s="9">
        <v>4</v>
      </c>
      <c r="I14" s="9">
        <v>1</v>
      </c>
      <c r="J14" s="14">
        <f t="shared" si="4"/>
        <v>41000</v>
      </c>
      <c r="K14" s="14">
        <v>0</v>
      </c>
      <c r="L14" s="14">
        <v>0</v>
      </c>
      <c r="M14" s="14">
        <v>3000</v>
      </c>
      <c r="N14" s="34">
        <f t="shared" si="0"/>
        <v>3000</v>
      </c>
      <c r="O14" s="34">
        <f t="shared" si="1"/>
        <v>28000</v>
      </c>
      <c r="P14" s="34">
        <f t="shared" si="2"/>
        <v>7000</v>
      </c>
      <c r="Q14" s="35"/>
    </row>
    <row r="15" spans="1:17" ht="25.15" customHeight="1" x14ac:dyDescent="0.15">
      <c r="A15" s="36"/>
      <c r="B15" s="32" t="s">
        <v>22</v>
      </c>
      <c r="C15" s="33">
        <f t="shared" si="3"/>
        <v>3</v>
      </c>
      <c r="D15" s="9">
        <v>0</v>
      </c>
      <c r="E15" s="9">
        <v>0</v>
      </c>
      <c r="F15" s="9">
        <v>1</v>
      </c>
      <c r="G15" s="9">
        <v>0</v>
      </c>
      <c r="H15" s="9">
        <v>2</v>
      </c>
      <c r="I15" s="9">
        <v>0</v>
      </c>
      <c r="J15" s="14">
        <f t="shared" si="4"/>
        <v>17000</v>
      </c>
      <c r="K15" s="14">
        <v>0</v>
      </c>
      <c r="L15" s="14">
        <v>0</v>
      </c>
      <c r="M15" s="14">
        <v>3000</v>
      </c>
      <c r="N15" s="34">
        <f t="shared" si="0"/>
        <v>0</v>
      </c>
      <c r="O15" s="34">
        <f t="shared" si="1"/>
        <v>14000</v>
      </c>
      <c r="P15" s="34">
        <f t="shared" si="2"/>
        <v>0</v>
      </c>
      <c r="Q15" s="35"/>
    </row>
    <row r="16" spans="1:17" ht="25.15" customHeight="1" x14ac:dyDescent="0.15">
      <c r="A16" s="36"/>
      <c r="B16" s="32" t="s">
        <v>23</v>
      </c>
      <c r="C16" s="33">
        <f t="shared" si="3"/>
        <v>25</v>
      </c>
      <c r="D16" s="9">
        <v>7</v>
      </c>
      <c r="E16" s="9">
        <v>5</v>
      </c>
      <c r="F16" s="9">
        <v>4</v>
      </c>
      <c r="G16" s="9">
        <v>2</v>
      </c>
      <c r="H16" s="9">
        <v>7</v>
      </c>
      <c r="I16" s="9">
        <v>0</v>
      </c>
      <c r="J16" s="14">
        <f t="shared" si="4"/>
        <v>96000</v>
      </c>
      <c r="K16" s="14">
        <v>17500</v>
      </c>
      <c r="L16" s="14">
        <v>11500</v>
      </c>
      <c r="M16" s="14">
        <v>12000</v>
      </c>
      <c r="N16" s="34">
        <f t="shared" si="0"/>
        <v>6000</v>
      </c>
      <c r="O16" s="34">
        <f t="shared" si="1"/>
        <v>49000</v>
      </c>
      <c r="P16" s="34">
        <f t="shared" si="2"/>
        <v>0</v>
      </c>
      <c r="Q16" s="35"/>
    </row>
    <row r="17" spans="1:17" ht="25.15" customHeight="1" x14ac:dyDescent="0.15">
      <c r="A17" s="36"/>
      <c r="B17" s="32" t="s">
        <v>24</v>
      </c>
      <c r="C17" s="33">
        <f t="shared" si="3"/>
        <v>0</v>
      </c>
      <c r="D17" s="10">
        <v>0</v>
      </c>
      <c r="E17" s="11">
        <v>0</v>
      </c>
      <c r="F17" s="9">
        <v>0</v>
      </c>
      <c r="G17" s="9">
        <v>0</v>
      </c>
      <c r="H17" s="9">
        <v>0</v>
      </c>
      <c r="I17" s="9">
        <v>0</v>
      </c>
      <c r="J17" s="14">
        <f t="shared" si="4"/>
        <v>0</v>
      </c>
      <c r="K17" s="14">
        <v>0</v>
      </c>
      <c r="L17" s="14">
        <v>0</v>
      </c>
      <c r="M17" s="14">
        <v>0</v>
      </c>
      <c r="N17" s="34">
        <v>0</v>
      </c>
      <c r="O17" s="34">
        <f t="shared" si="1"/>
        <v>0</v>
      </c>
      <c r="P17" s="34">
        <f t="shared" si="2"/>
        <v>0</v>
      </c>
      <c r="Q17" s="35"/>
    </row>
    <row r="18" spans="1:17" s="3" customFormat="1" ht="25.15" customHeight="1" x14ac:dyDescent="0.15">
      <c r="A18" s="37"/>
      <c r="B18" s="38" t="s">
        <v>25</v>
      </c>
      <c r="C18" s="33">
        <f>SUM(C6:C17)</f>
        <v>330</v>
      </c>
      <c r="D18" s="33">
        <f t="shared" ref="D18:I18" si="5">SUM(D6:D17)</f>
        <v>50</v>
      </c>
      <c r="E18" s="33">
        <f t="shared" si="5"/>
        <v>61</v>
      </c>
      <c r="F18" s="33">
        <f t="shared" si="5"/>
        <v>47</v>
      </c>
      <c r="G18" s="33">
        <f t="shared" si="5"/>
        <v>14</v>
      </c>
      <c r="H18" s="33">
        <f t="shared" si="5"/>
        <v>147</v>
      </c>
      <c r="I18" s="33">
        <f t="shared" si="5"/>
        <v>11</v>
      </c>
      <c r="J18" s="39">
        <f t="shared" ref="J18:P18" si="6">SUM(J6:J17)</f>
        <v>1552050</v>
      </c>
      <c r="K18" s="39">
        <f t="shared" si="6"/>
        <v>127500</v>
      </c>
      <c r="L18" s="39">
        <f t="shared" si="6"/>
        <v>136250</v>
      </c>
      <c r="M18" s="39">
        <f t="shared" si="6"/>
        <v>140300</v>
      </c>
      <c r="N18" s="39">
        <f t="shared" si="6"/>
        <v>42000</v>
      </c>
      <c r="O18" s="39">
        <f t="shared" si="6"/>
        <v>1029000</v>
      </c>
      <c r="P18" s="39">
        <f t="shared" si="6"/>
        <v>77000</v>
      </c>
      <c r="Q18" s="40"/>
    </row>
    <row r="19" spans="1:17" ht="25.15" customHeight="1" x14ac:dyDescent="0.15">
      <c r="A19" s="41" t="s">
        <v>26</v>
      </c>
      <c r="B19" s="32" t="s">
        <v>13</v>
      </c>
      <c r="C19" s="42">
        <f>D19+E19+F19+G19+H19+I19</f>
        <v>117</v>
      </c>
      <c r="D19" s="42">
        <v>34</v>
      </c>
      <c r="E19" s="12">
        <v>29</v>
      </c>
      <c r="F19" s="12">
        <v>25</v>
      </c>
      <c r="G19" s="12">
        <v>6</v>
      </c>
      <c r="H19" s="12">
        <v>22</v>
      </c>
      <c r="I19" s="12">
        <v>1</v>
      </c>
      <c r="J19" s="14">
        <f>K19+L19+M19+N19+O19+P19</f>
        <v>409000</v>
      </c>
      <c r="K19" s="1">
        <v>87000</v>
      </c>
      <c r="L19" s="1">
        <v>68000</v>
      </c>
      <c r="M19" s="1">
        <v>75000</v>
      </c>
      <c r="N19" s="1">
        <f t="shared" ref="N19:N30" si="7">G19*3000</f>
        <v>18000</v>
      </c>
      <c r="O19" s="1">
        <f t="shared" ref="O19:O30" si="8">H19*7000</f>
        <v>154000</v>
      </c>
      <c r="P19" s="1">
        <f t="shared" ref="P19:P30" si="9">I19*7000</f>
        <v>7000</v>
      </c>
      <c r="Q19" s="35"/>
    </row>
    <row r="20" spans="1:17" ht="25.15" customHeight="1" x14ac:dyDescent="0.15">
      <c r="A20" s="17"/>
      <c r="B20" s="32" t="s">
        <v>14</v>
      </c>
      <c r="C20" s="42">
        <f t="shared" ref="C20:C30" si="10">D20+E20+F20+G20+H20+I20</f>
        <v>26</v>
      </c>
      <c r="D20" s="42">
        <v>3</v>
      </c>
      <c r="E20" s="12">
        <v>8</v>
      </c>
      <c r="F20" s="12">
        <v>6</v>
      </c>
      <c r="G20" s="12">
        <v>2</v>
      </c>
      <c r="H20" s="12">
        <v>7</v>
      </c>
      <c r="I20" s="12">
        <v>0</v>
      </c>
      <c r="J20" s="14">
        <f t="shared" ref="J20:J30" si="11">K20+L20+M20+N20+O20+P20</f>
        <v>96500</v>
      </c>
      <c r="K20" s="1">
        <v>8000</v>
      </c>
      <c r="L20" s="1">
        <v>15500</v>
      </c>
      <c r="M20" s="1">
        <v>18000</v>
      </c>
      <c r="N20" s="1">
        <f t="shared" si="7"/>
        <v>6000</v>
      </c>
      <c r="O20" s="1">
        <f t="shared" si="8"/>
        <v>49000</v>
      </c>
      <c r="P20" s="1">
        <f t="shared" si="9"/>
        <v>0</v>
      </c>
      <c r="Q20" s="35"/>
    </row>
    <row r="21" spans="1:17" ht="25.15" customHeight="1" x14ac:dyDescent="0.15">
      <c r="A21" s="17"/>
      <c r="B21" s="32" t="s">
        <v>15</v>
      </c>
      <c r="C21" s="42">
        <f t="shared" si="10"/>
        <v>47</v>
      </c>
      <c r="D21" s="42">
        <v>16</v>
      </c>
      <c r="E21" s="12">
        <v>12</v>
      </c>
      <c r="F21" s="12">
        <v>5</v>
      </c>
      <c r="G21" s="12">
        <v>2</v>
      </c>
      <c r="H21" s="12">
        <v>12</v>
      </c>
      <c r="I21" s="12">
        <v>0</v>
      </c>
      <c r="J21" s="14">
        <f t="shared" si="11"/>
        <v>175250</v>
      </c>
      <c r="K21" s="1">
        <v>41000</v>
      </c>
      <c r="L21" s="1">
        <v>29250</v>
      </c>
      <c r="M21" s="1">
        <v>15000</v>
      </c>
      <c r="N21" s="1">
        <f t="shared" si="7"/>
        <v>6000</v>
      </c>
      <c r="O21" s="1">
        <f t="shared" si="8"/>
        <v>84000</v>
      </c>
      <c r="P21" s="1">
        <f t="shared" si="9"/>
        <v>0</v>
      </c>
      <c r="Q21" s="35"/>
    </row>
    <row r="22" spans="1:17" ht="25.15" customHeight="1" x14ac:dyDescent="0.15">
      <c r="A22" s="17"/>
      <c r="B22" s="32" t="s">
        <v>16</v>
      </c>
      <c r="C22" s="42">
        <f t="shared" si="10"/>
        <v>13</v>
      </c>
      <c r="D22" s="42">
        <v>4</v>
      </c>
      <c r="E22" s="12">
        <v>4</v>
      </c>
      <c r="F22" s="12">
        <v>1</v>
      </c>
      <c r="G22" s="12">
        <v>1</v>
      </c>
      <c r="H22" s="12">
        <v>3</v>
      </c>
      <c r="I22" s="12">
        <v>0</v>
      </c>
      <c r="J22" s="14">
        <f t="shared" si="11"/>
        <v>47750</v>
      </c>
      <c r="K22" s="1">
        <v>10500</v>
      </c>
      <c r="L22" s="1">
        <v>10250</v>
      </c>
      <c r="M22" s="1">
        <v>3000</v>
      </c>
      <c r="N22" s="1">
        <f t="shared" si="7"/>
        <v>3000</v>
      </c>
      <c r="O22" s="1">
        <f t="shared" si="8"/>
        <v>21000</v>
      </c>
      <c r="P22" s="1">
        <f t="shared" si="9"/>
        <v>0</v>
      </c>
      <c r="Q22" s="35"/>
    </row>
    <row r="23" spans="1:17" ht="25.15" customHeight="1" x14ac:dyDescent="0.15">
      <c r="A23" s="17"/>
      <c r="B23" s="32" t="s">
        <v>17</v>
      </c>
      <c r="C23" s="42">
        <f t="shared" si="10"/>
        <v>70</v>
      </c>
      <c r="D23" s="42">
        <v>21</v>
      </c>
      <c r="E23" s="12">
        <v>20</v>
      </c>
      <c r="F23" s="12">
        <v>13</v>
      </c>
      <c r="G23" s="12">
        <v>5</v>
      </c>
      <c r="H23" s="12">
        <v>11</v>
      </c>
      <c r="I23" s="12">
        <v>0</v>
      </c>
      <c r="J23" s="14">
        <f t="shared" si="11"/>
        <v>233250</v>
      </c>
      <c r="K23" s="1">
        <v>54500</v>
      </c>
      <c r="L23" s="1">
        <v>47750</v>
      </c>
      <c r="M23" s="1">
        <v>39000</v>
      </c>
      <c r="N23" s="1">
        <f t="shared" si="7"/>
        <v>15000</v>
      </c>
      <c r="O23" s="1">
        <f t="shared" si="8"/>
        <v>77000</v>
      </c>
      <c r="P23" s="1">
        <f t="shared" si="9"/>
        <v>0</v>
      </c>
      <c r="Q23" s="35"/>
    </row>
    <row r="24" spans="1:17" ht="25.15" customHeight="1" x14ac:dyDescent="0.15">
      <c r="A24" s="17"/>
      <c r="B24" s="32" t="s">
        <v>18</v>
      </c>
      <c r="C24" s="42">
        <f t="shared" si="10"/>
        <v>47</v>
      </c>
      <c r="D24" s="42">
        <v>13</v>
      </c>
      <c r="E24" s="12">
        <v>18</v>
      </c>
      <c r="F24" s="12">
        <v>7</v>
      </c>
      <c r="G24" s="12">
        <v>2</v>
      </c>
      <c r="H24" s="12">
        <v>7</v>
      </c>
      <c r="I24" s="12">
        <v>0</v>
      </c>
      <c r="J24" s="14">
        <f t="shared" si="11"/>
        <v>148000</v>
      </c>
      <c r="K24" s="1">
        <v>32500</v>
      </c>
      <c r="L24" s="1">
        <v>39500</v>
      </c>
      <c r="M24" s="1">
        <v>21000</v>
      </c>
      <c r="N24" s="1">
        <f t="shared" si="7"/>
        <v>6000</v>
      </c>
      <c r="O24" s="1">
        <f t="shared" si="8"/>
        <v>49000</v>
      </c>
      <c r="P24" s="1">
        <f t="shared" si="9"/>
        <v>0</v>
      </c>
      <c r="Q24" s="35"/>
    </row>
    <row r="25" spans="1:17" ht="25.15" customHeight="1" x14ac:dyDescent="0.15">
      <c r="A25" s="17"/>
      <c r="B25" s="32" t="s">
        <v>19</v>
      </c>
      <c r="C25" s="42">
        <f t="shared" si="10"/>
        <v>33</v>
      </c>
      <c r="D25" s="42">
        <v>8</v>
      </c>
      <c r="E25" s="12">
        <v>13</v>
      </c>
      <c r="F25" s="12">
        <v>4</v>
      </c>
      <c r="G25" s="12">
        <v>4</v>
      </c>
      <c r="H25" s="12">
        <v>4</v>
      </c>
      <c r="I25" s="12">
        <v>0</v>
      </c>
      <c r="J25" s="14">
        <f t="shared" si="11"/>
        <v>99500</v>
      </c>
      <c r="K25" s="1">
        <v>20500</v>
      </c>
      <c r="L25" s="1">
        <v>27000</v>
      </c>
      <c r="M25" s="1">
        <v>12000</v>
      </c>
      <c r="N25" s="1">
        <f t="shared" si="7"/>
        <v>12000</v>
      </c>
      <c r="O25" s="1">
        <f t="shared" si="8"/>
        <v>28000</v>
      </c>
      <c r="P25" s="1">
        <f t="shared" si="9"/>
        <v>0</v>
      </c>
      <c r="Q25" s="35"/>
    </row>
    <row r="26" spans="1:17" ht="25.15" customHeight="1" x14ac:dyDescent="0.15">
      <c r="A26" s="17"/>
      <c r="B26" s="32" t="s">
        <v>20</v>
      </c>
      <c r="C26" s="42">
        <f t="shared" si="10"/>
        <v>39</v>
      </c>
      <c r="D26" s="42">
        <v>12</v>
      </c>
      <c r="E26" s="12">
        <v>13</v>
      </c>
      <c r="F26" s="12">
        <v>11</v>
      </c>
      <c r="G26" s="12">
        <v>2</v>
      </c>
      <c r="H26" s="12">
        <v>1</v>
      </c>
      <c r="I26" s="12">
        <v>0</v>
      </c>
      <c r="J26" s="14">
        <f t="shared" si="11"/>
        <v>102750</v>
      </c>
      <c r="K26" s="1">
        <v>31000</v>
      </c>
      <c r="L26" s="1">
        <v>25750</v>
      </c>
      <c r="M26" s="1">
        <v>33000</v>
      </c>
      <c r="N26" s="1">
        <f t="shared" si="7"/>
        <v>6000</v>
      </c>
      <c r="O26" s="1">
        <f t="shared" si="8"/>
        <v>7000</v>
      </c>
      <c r="P26" s="1">
        <f t="shared" si="9"/>
        <v>0</v>
      </c>
      <c r="Q26" s="35"/>
    </row>
    <row r="27" spans="1:17" ht="25.15" customHeight="1" x14ac:dyDescent="0.15">
      <c r="A27" s="17"/>
      <c r="B27" s="32" t="s">
        <v>21</v>
      </c>
      <c r="C27" s="42">
        <f t="shared" si="10"/>
        <v>38</v>
      </c>
      <c r="D27" s="42">
        <v>10</v>
      </c>
      <c r="E27" s="12">
        <v>11</v>
      </c>
      <c r="F27" s="12">
        <v>5</v>
      </c>
      <c r="G27" s="12">
        <v>3</v>
      </c>
      <c r="H27" s="12">
        <v>9</v>
      </c>
      <c r="I27" s="12">
        <v>0</v>
      </c>
      <c r="J27" s="14">
        <f t="shared" si="11"/>
        <v>137500</v>
      </c>
      <c r="K27" s="1">
        <v>26000</v>
      </c>
      <c r="L27" s="1">
        <v>24500</v>
      </c>
      <c r="M27" s="1">
        <v>15000</v>
      </c>
      <c r="N27" s="1">
        <f t="shared" si="7"/>
        <v>9000</v>
      </c>
      <c r="O27" s="1">
        <f t="shared" si="8"/>
        <v>63000</v>
      </c>
      <c r="P27" s="1">
        <f t="shared" si="9"/>
        <v>0</v>
      </c>
      <c r="Q27" s="35"/>
    </row>
    <row r="28" spans="1:17" ht="25.15" customHeight="1" x14ac:dyDescent="0.15">
      <c r="A28" s="17"/>
      <c r="B28" s="32" t="s">
        <v>22</v>
      </c>
      <c r="C28" s="42">
        <f t="shared" si="10"/>
        <v>29</v>
      </c>
      <c r="D28" s="42">
        <v>9</v>
      </c>
      <c r="E28" s="12">
        <v>13</v>
      </c>
      <c r="F28" s="12">
        <v>3</v>
      </c>
      <c r="G28" s="12">
        <v>0</v>
      </c>
      <c r="H28" s="12">
        <v>4</v>
      </c>
      <c r="I28" s="12">
        <v>0</v>
      </c>
      <c r="J28" s="14">
        <f t="shared" si="11"/>
        <v>83750</v>
      </c>
      <c r="K28" s="1">
        <v>22500</v>
      </c>
      <c r="L28" s="1">
        <v>24250</v>
      </c>
      <c r="M28" s="1">
        <v>9000</v>
      </c>
      <c r="N28" s="1">
        <f t="shared" si="7"/>
        <v>0</v>
      </c>
      <c r="O28" s="1">
        <f t="shared" si="8"/>
        <v>28000</v>
      </c>
      <c r="P28" s="1">
        <f t="shared" si="9"/>
        <v>0</v>
      </c>
      <c r="Q28" s="35"/>
    </row>
    <row r="29" spans="1:17" ht="25.15" customHeight="1" x14ac:dyDescent="0.15">
      <c r="A29" s="17"/>
      <c r="B29" s="32" t="s">
        <v>23</v>
      </c>
      <c r="C29" s="42">
        <f t="shared" si="10"/>
        <v>15</v>
      </c>
      <c r="D29" s="42">
        <v>7</v>
      </c>
      <c r="E29" s="12">
        <v>2</v>
      </c>
      <c r="F29" s="12">
        <v>2</v>
      </c>
      <c r="G29" s="12">
        <v>2</v>
      </c>
      <c r="H29" s="12">
        <v>2</v>
      </c>
      <c r="I29" s="12">
        <v>0</v>
      </c>
      <c r="J29" s="14">
        <f t="shared" si="11"/>
        <v>48500</v>
      </c>
      <c r="K29" s="1">
        <v>18000</v>
      </c>
      <c r="L29" s="1">
        <v>4500</v>
      </c>
      <c r="M29" s="1">
        <v>6000</v>
      </c>
      <c r="N29" s="1">
        <f t="shared" si="7"/>
        <v>6000</v>
      </c>
      <c r="O29" s="1">
        <f t="shared" si="8"/>
        <v>14000</v>
      </c>
      <c r="P29" s="1">
        <f t="shared" si="9"/>
        <v>0</v>
      </c>
      <c r="Q29" s="35"/>
    </row>
    <row r="30" spans="1:17" ht="33" customHeight="1" x14ac:dyDescent="0.15">
      <c r="A30" s="17"/>
      <c r="B30" s="32" t="s">
        <v>24</v>
      </c>
      <c r="C30" s="42">
        <f t="shared" si="10"/>
        <v>0</v>
      </c>
      <c r="D30" s="43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4">
        <f t="shared" si="11"/>
        <v>0</v>
      </c>
      <c r="K30" s="1">
        <v>0</v>
      </c>
      <c r="L30" s="1">
        <v>0</v>
      </c>
      <c r="M30" s="1">
        <v>0</v>
      </c>
      <c r="N30" s="1">
        <f t="shared" si="7"/>
        <v>0</v>
      </c>
      <c r="O30" s="1">
        <f t="shared" si="8"/>
        <v>0</v>
      </c>
      <c r="P30" s="1">
        <f t="shared" si="9"/>
        <v>0</v>
      </c>
      <c r="Q30" s="35"/>
    </row>
    <row r="31" spans="1:17" ht="25.15" customHeight="1" x14ac:dyDescent="0.15">
      <c r="A31" s="17"/>
      <c r="B31" s="40" t="s">
        <v>25</v>
      </c>
      <c r="C31" s="42">
        <f>SUM(C19:C30)</f>
        <v>474</v>
      </c>
      <c r="D31" s="42">
        <f t="shared" ref="D31:I31" si="12">SUM(D19:D30)</f>
        <v>137</v>
      </c>
      <c r="E31" s="42">
        <f t="shared" si="12"/>
        <v>143</v>
      </c>
      <c r="F31" s="42">
        <f t="shared" si="12"/>
        <v>82</v>
      </c>
      <c r="G31" s="42">
        <f t="shared" si="12"/>
        <v>29</v>
      </c>
      <c r="H31" s="42">
        <f t="shared" si="12"/>
        <v>82</v>
      </c>
      <c r="I31" s="42">
        <f t="shared" si="12"/>
        <v>1</v>
      </c>
      <c r="J31" s="44">
        <f t="shared" ref="J31:P31" si="13">SUM(J19:J30)</f>
        <v>1581750</v>
      </c>
      <c r="K31" s="44">
        <f t="shared" si="13"/>
        <v>351500</v>
      </c>
      <c r="L31" s="44">
        <f t="shared" si="13"/>
        <v>316250</v>
      </c>
      <c r="M31" s="44">
        <f t="shared" si="13"/>
        <v>246000</v>
      </c>
      <c r="N31" s="44">
        <f t="shared" si="13"/>
        <v>87000</v>
      </c>
      <c r="O31" s="44">
        <f t="shared" si="13"/>
        <v>574000</v>
      </c>
      <c r="P31" s="44">
        <f t="shared" si="13"/>
        <v>7000</v>
      </c>
      <c r="Q31" s="40"/>
    </row>
    <row r="32" spans="1:17" ht="25.15" customHeight="1" x14ac:dyDescent="0.15">
      <c r="A32" s="45" t="s">
        <v>5</v>
      </c>
      <c r="B32" s="45"/>
      <c r="C32" s="13">
        <f t="shared" ref="C32:P32" si="14">C18+C31</f>
        <v>804</v>
      </c>
      <c r="D32" s="13">
        <f t="shared" si="14"/>
        <v>187</v>
      </c>
      <c r="E32" s="13">
        <f t="shared" si="14"/>
        <v>204</v>
      </c>
      <c r="F32" s="13">
        <f t="shared" si="14"/>
        <v>129</v>
      </c>
      <c r="G32" s="13">
        <f t="shared" si="14"/>
        <v>43</v>
      </c>
      <c r="H32" s="13">
        <f t="shared" si="14"/>
        <v>229</v>
      </c>
      <c r="I32" s="13">
        <f t="shared" si="14"/>
        <v>12</v>
      </c>
      <c r="J32" s="15">
        <f t="shared" si="14"/>
        <v>3133800</v>
      </c>
      <c r="K32" s="15">
        <f t="shared" si="14"/>
        <v>479000</v>
      </c>
      <c r="L32" s="15">
        <f t="shared" si="14"/>
        <v>452500</v>
      </c>
      <c r="M32" s="15">
        <f t="shared" si="14"/>
        <v>386300</v>
      </c>
      <c r="N32" s="15">
        <f t="shared" si="14"/>
        <v>129000</v>
      </c>
      <c r="O32" s="15">
        <f t="shared" si="14"/>
        <v>1603000</v>
      </c>
      <c r="P32" s="15">
        <f t="shared" si="14"/>
        <v>84000</v>
      </c>
      <c r="Q32" s="46"/>
    </row>
    <row r="33" spans="1:17" ht="36" customHeight="1" x14ac:dyDescent="0.15">
      <c r="A33" s="47" t="s">
        <v>27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ht="41.25" customHeight="1" x14ac:dyDescent="0.15"/>
    <row r="35" spans="1:17" ht="41.25" customHeight="1" x14ac:dyDescent="0.15"/>
    <row r="36" spans="1:17" ht="41.25" customHeight="1" x14ac:dyDescent="0.15"/>
    <row r="37" spans="1:17" ht="41.25" customHeight="1" x14ac:dyDescent="0.15"/>
    <row r="38" spans="1:17" ht="41.25" customHeight="1" x14ac:dyDescent="0.15"/>
    <row r="39" spans="1:17" ht="41.25" customHeight="1" x14ac:dyDescent="0.15"/>
    <row r="40" spans="1:17" ht="41.25" customHeight="1" x14ac:dyDescent="0.15"/>
    <row r="41" spans="1:17" ht="41.25" customHeight="1" x14ac:dyDescent="0.15"/>
    <row r="42" spans="1:17" ht="41.25" customHeight="1" x14ac:dyDescent="0.15"/>
    <row r="43" spans="1:17" ht="41.25" customHeight="1" x14ac:dyDescent="0.15"/>
    <row r="44" spans="1:17" ht="41.25" customHeight="1" x14ac:dyDescent="0.15"/>
  </sheetData>
  <mergeCells count="11">
    <mergeCell ref="A1:B1"/>
    <mergeCell ref="A2:Q2"/>
    <mergeCell ref="C4:I4"/>
    <mergeCell ref="J4:P4"/>
    <mergeCell ref="A32:B32"/>
    <mergeCell ref="A33:Q33"/>
    <mergeCell ref="A4:A5"/>
    <mergeCell ref="A6:A18"/>
    <mergeCell ref="A19:A31"/>
    <mergeCell ref="B4:B5"/>
    <mergeCell ref="Q4:Q5"/>
  </mergeCells>
  <phoneticPr fontId="11" type="noConversion"/>
  <pageMargins left="0.35416666666666702" right="0.156944444444444" top="0.98425196850393704" bottom="0.98425196850393704" header="0.511811023622047" footer="0.511811023622047"/>
  <pageSetup paperSize="9" scale="80" orientation="landscape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生活费（2020-2021）</vt:lpstr>
      <vt:lpstr>'生活费（2020-2021）'!Print_Titles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张嘉禾</cp:lastModifiedBy>
  <cp:lastPrinted>2019-06-18T03:14:00Z</cp:lastPrinted>
  <dcterms:created xsi:type="dcterms:W3CDTF">2017-10-23T02:56:00Z</dcterms:created>
  <dcterms:modified xsi:type="dcterms:W3CDTF">2020-12-11T07:57:23Z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>
    <vt:lpwstr>14</vt:lpwstr>
  </property>
</Properties>
</file>