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我的文件夹\Desktop\关于下达2018年度扶持老区农户发展生产市级专项资金的通知 - 财政\"/>
    </mc:Choice>
  </mc:AlternateContent>
  <bookViews>
    <workbookView xWindow="0" yWindow="30" windowWidth="24030" windowHeight="9315"/>
  </bookViews>
  <sheets>
    <sheet name="项目汇总表" sheetId="1" r:id="rId1"/>
    <sheet name="Sheet2" sheetId="2" r:id="rId2"/>
    <sheet name="Sheet3" sheetId="3" r:id="rId3"/>
  </sheets>
  <definedNames>
    <definedName name="_xlnm._FilterDatabase" localSheetId="0" hidden="1">项目汇总表!$A$5:$I$37</definedName>
    <definedName name="_xlnm.Print_Area" localSheetId="0">项目汇总表!$A$1:$I$37</definedName>
    <definedName name="_xlnm.Print_Titles" localSheetId="0">项目汇总表!$1:$5</definedName>
  </definedNames>
  <calcPr calcId="152511"/>
</workbook>
</file>

<file path=xl/calcChain.xml><?xml version="1.0" encoding="utf-8"?>
<calcChain xmlns="http://schemas.openxmlformats.org/spreadsheetml/2006/main">
  <c r="H31" i="1" l="1"/>
  <c r="H26" i="1"/>
  <c r="H19" i="1"/>
  <c r="H12" i="1"/>
  <c r="H9" i="1"/>
  <c r="H7" i="1"/>
  <c r="E12" i="1"/>
  <c r="F12" i="1"/>
  <c r="H6" i="1" l="1"/>
  <c r="E7" i="1"/>
  <c r="F7" i="1"/>
  <c r="G7" i="1"/>
  <c r="E9" i="1"/>
  <c r="F9" i="1"/>
  <c r="G10" i="1"/>
  <c r="G11" i="1"/>
  <c r="G13" i="1"/>
  <c r="G14" i="1"/>
  <c r="G15" i="1"/>
  <c r="G16" i="1"/>
  <c r="G17" i="1"/>
  <c r="G18" i="1"/>
  <c r="E19" i="1"/>
  <c r="F19" i="1"/>
  <c r="G20" i="1"/>
  <c r="G21" i="1"/>
  <c r="G22" i="1"/>
  <c r="G23" i="1"/>
  <c r="G24" i="1"/>
  <c r="G25" i="1"/>
  <c r="E26" i="1"/>
  <c r="F26" i="1"/>
  <c r="G27" i="1"/>
  <c r="G28" i="1"/>
  <c r="G29" i="1"/>
  <c r="E31" i="1"/>
  <c r="F31" i="1"/>
  <c r="G32" i="1"/>
  <c r="G33" i="1"/>
  <c r="G34" i="1"/>
  <c r="G35" i="1"/>
  <c r="G36" i="1"/>
  <c r="F6" i="1" l="1"/>
  <c r="G9" i="1"/>
  <c r="G12" i="1"/>
  <c r="E6" i="1"/>
  <c r="G31" i="1"/>
  <c r="G26" i="1"/>
  <c r="G19" i="1"/>
  <c r="G6" i="1" l="1"/>
</calcChain>
</file>

<file path=xl/sharedStrings.xml><?xml version="1.0" encoding="utf-8"?>
<sst xmlns="http://schemas.openxmlformats.org/spreadsheetml/2006/main" count="128" uniqueCount="95">
  <si>
    <t>附件：</t>
  </si>
  <si>
    <t>单位：万元</t>
  </si>
  <si>
    <t>序号</t>
  </si>
  <si>
    <t>项目名称</t>
  </si>
  <si>
    <t>实施单位</t>
  </si>
  <si>
    <t>建设内容</t>
  </si>
  <si>
    <t>备注</t>
  </si>
  <si>
    <t>江门市合计</t>
  </si>
  <si>
    <t>24个</t>
  </si>
  <si>
    <t>一</t>
  </si>
  <si>
    <t>1个</t>
  </si>
  <si>
    <t>农村基础设施建设</t>
  </si>
  <si>
    <t>杜阮镇中和村</t>
  </si>
  <si>
    <t>村庄环境整治工程</t>
  </si>
  <si>
    <t>基础设施建设项目</t>
  </si>
  <si>
    <t>2个</t>
  </si>
  <si>
    <t>新田篮球场及停车场改造工程建设</t>
  </si>
  <si>
    <t>司前镇石乔村</t>
  </si>
  <si>
    <t>西坑水库第二段排灌渠建设工程</t>
  </si>
  <si>
    <t>三</t>
  </si>
  <si>
    <t>6个</t>
  </si>
  <si>
    <t>台扶办              〔2018〕10 号</t>
  </si>
  <si>
    <t>川岛镇马山村饮水工程</t>
  </si>
  <si>
    <t>川岛镇马山村委会</t>
  </si>
  <si>
    <t>西牛村、中岳里饮水工程</t>
  </si>
  <si>
    <t>斗山镇横江村村道硬底化工程</t>
  </si>
  <si>
    <t>斗山镇横江村委会</t>
  </si>
  <si>
    <t>横江旧村至小道村村道硬底化工程</t>
  </si>
  <si>
    <t>北陡镇大步头村委会</t>
  </si>
  <si>
    <t>大步头河堤河基工程</t>
  </si>
  <si>
    <t>北陡镇那琴村村道硬底化工程</t>
  </si>
  <si>
    <t>北陡镇那琴村委会</t>
  </si>
  <si>
    <t>村道硬底化工程</t>
  </si>
  <si>
    <t>白沙镇西村红色革命基地建设工程</t>
  </si>
  <si>
    <t>白沙镇西村村委会</t>
  </si>
  <si>
    <t>西村红色革命基地建设工程</t>
  </si>
  <si>
    <t>汶村镇小担村安装村道太阳能路灯工程</t>
  </si>
  <si>
    <t>汶村小担村委会</t>
  </si>
  <si>
    <t>冲源村安装村道太阳能路灯工程</t>
  </si>
  <si>
    <t>四</t>
  </si>
  <si>
    <t>开老区办          〔2018〕1号</t>
  </si>
  <si>
    <t>高山村委会黄松树村村道硬底化</t>
  </si>
  <si>
    <t>赤水镇人民政府</t>
  </si>
  <si>
    <t>赤水镇高山村委会黄松树村长230米、宽3米村道硬底化建设</t>
  </si>
  <si>
    <t>赤水镇东山村委会9个村小组自来水管更改主管</t>
  </si>
  <si>
    <t>赤水镇东山村委会大坪村600米长村道进行硬底化建设</t>
  </si>
  <si>
    <t>扶持赤水镇40户贫困户发展生产</t>
  </si>
  <si>
    <t>群众发展生产项目</t>
  </si>
  <si>
    <t xml:space="preserve"> 月山镇人民政府</t>
  </si>
  <si>
    <t>月山镇水一村委会全区域自来水管道进行更新维护建设</t>
  </si>
  <si>
    <t>水四村委会獭山村村场设施维修建设</t>
  </si>
  <si>
    <t>月山镇人民政府</t>
  </si>
  <si>
    <t>月山镇水四村委会对獭山村的村场设施进行维修建设</t>
  </si>
  <si>
    <t>五</t>
  </si>
  <si>
    <t>4个</t>
  </si>
  <si>
    <t>鹤扶办              〔2018〕8号</t>
  </si>
  <si>
    <t>址山镇云中村委会</t>
  </si>
  <si>
    <t>云中老人活动中心附加工程</t>
  </si>
  <si>
    <t>宅梧镇下沙村委会</t>
  </si>
  <si>
    <t>下沙佐塘村机耕桥工程</t>
  </si>
  <si>
    <t>鹤城镇城西村委会</t>
  </si>
  <si>
    <t>城西村路灯安装工程</t>
  </si>
  <si>
    <t>贫困户发展生产</t>
  </si>
  <si>
    <t>龙口、鹤城、址山、宅梧、共和、双合、古劳</t>
  </si>
  <si>
    <t>资助老区村贫困户发展生产      （50户）</t>
  </si>
  <si>
    <t>六</t>
  </si>
  <si>
    <t>5个</t>
  </si>
  <si>
    <t>恩扶办                 〔2018〕7号</t>
  </si>
  <si>
    <t>蓝田村委会</t>
  </si>
  <si>
    <t>龙山村委会至青蟹养殖
基地危桥改造工程</t>
  </si>
  <si>
    <t>福坪村委会</t>
  </si>
  <si>
    <t>潭流村塘坦建设</t>
  </si>
  <si>
    <t>炉塘村委会</t>
  </si>
  <si>
    <t>炉塘小学到8条自村道路建设</t>
  </si>
  <si>
    <t>特色产业扶持</t>
  </si>
  <si>
    <t>有关老区村</t>
  </si>
  <si>
    <t>总投资</t>
    <phoneticPr fontId="4" type="noConversion"/>
  </si>
  <si>
    <t>资金来源</t>
    <phoneticPr fontId="4" type="noConversion"/>
  </si>
  <si>
    <t>自筹资金</t>
    <phoneticPr fontId="4" type="noConversion"/>
  </si>
  <si>
    <t>蓬江老建办          〔2018〕1号</t>
    <phoneticPr fontId="4" type="noConversion"/>
  </si>
  <si>
    <t>本次市级安排资金</t>
    <phoneticPr fontId="4" type="noConversion"/>
  </si>
  <si>
    <t>申请市级扶持资金</t>
    <phoneticPr fontId="4" type="noConversion"/>
  </si>
  <si>
    <t>2018年度扶持老区农户发展生产市级专项资金安排表</t>
    <phoneticPr fontId="4" type="noConversion"/>
  </si>
  <si>
    <t>扶持老区村贫困户种植莳菇、水果等特色作物</t>
    <phoneticPr fontId="4" type="noConversion"/>
  </si>
  <si>
    <t>扶贫老区村贫困户种植发财树、花卉等特色作物</t>
    <phoneticPr fontId="4" type="noConversion"/>
  </si>
  <si>
    <t>东山村委会自来水工程</t>
    <phoneticPr fontId="4" type="noConversion"/>
  </si>
  <si>
    <t>东山村委会大坪村村道硬底化</t>
    <phoneticPr fontId="4" type="noConversion"/>
  </si>
  <si>
    <t>扶持赤水镇贫困户发展生产</t>
    <phoneticPr fontId="4" type="noConversion"/>
  </si>
  <si>
    <t>水一村委会自来水管道维修</t>
    <phoneticPr fontId="4" type="noConversion"/>
  </si>
  <si>
    <t>北陡镇大步头河堤河堤工程</t>
    <phoneticPr fontId="4" type="noConversion"/>
  </si>
  <si>
    <t>备注：1.扶持老区群众发展生产项目4个，安排扶持资金20万元；扶持老区村基础设施建设项目20个，安排扶持资金80万元。
      2.安排蓬江区7万元，新会区10万元，台山市26万元，开平市16万元，鹤山市15万元，恩平市26万元。</t>
    <phoneticPr fontId="4" type="noConversion"/>
  </si>
  <si>
    <t>三江镇新江村</t>
    <phoneticPr fontId="4" type="noConversion"/>
  </si>
  <si>
    <t xml:space="preserve"> </t>
    <phoneticPr fontId="4" type="noConversion"/>
  </si>
  <si>
    <t xml:space="preserve"> </t>
    <phoneticPr fontId="4" type="noConversion"/>
  </si>
  <si>
    <t xml:space="preserve">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</si>
</sst>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宋体"/>
      <charset val="134"/>
    </font>
    <font>
      <sz val="1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Protection="0">
      <alignment vertical="center"/>
    </xf>
  </cellStyleXfs>
  <cellXfs count="37">
    <xf numFmtId="0" fontId="0" fillId="0" borderId="0" xfId="0" applyProtection="1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Protection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Protection="1">
      <alignment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4ECC7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zoomScaleSheetLayoutView="100" workbookViewId="0">
      <selection activeCell="D11" sqref="D11"/>
    </sheetView>
  </sheetViews>
  <sheetFormatPr defaultRowHeight="14.25" x14ac:dyDescent="0.15"/>
  <cols>
    <col min="1" max="1" width="7" style="1" customWidth="1"/>
    <col min="2" max="2" width="23" style="3" customWidth="1"/>
    <col min="3" max="3" width="19.75" style="3" customWidth="1"/>
    <col min="4" max="4" width="25.625" style="2" customWidth="1"/>
    <col min="5" max="5" width="10.125" style="1" customWidth="1"/>
    <col min="6" max="8" width="10.625" style="1" customWidth="1"/>
    <col min="9" max="9" width="14.5" style="1" customWidth="1"/>
    <col min="10" max="16384" width="9" style="1"/>
  </cols>
  <sheetData>
    <row r="1" spans="1:9" ht="35.1" customHeight="1" x14ac:dyDescent="0.15">
      <c r="A1" s="32" t="s">
        <v>0</v>
      </c>
      <c r="B1" s="32"/>
    </row>
    <row r="2" spans="1:9" ht="35.1" customHeight="1" x14ac:dyDescent="0.15">
      <c r="A2" s="33" t="s">
        <v>82</v>
      </c>
      <c r="B2" s="34"/>
      <c r="C2" s="34"/>
      <c r="D2" s="35"/>
      <c r="E2" s="34"/>
      <c r="F2" s="34"/>
      <c r="G2" s="34"/>
      <c r="H2" s="34"/>
      <c r="I2" s="34"/>
    </row>
    <row r="3" spans="1:9" ht="35.1" customHeight="1" x14ac:dyDescent="0.15">
      <c r="A3" s="4"/>
      <c r="B3" s="4"/>
      <c r="C3" s="4"/>
      <c r="D3" s="5"/>
      <c r="E3" s="4"/>
      <c r="F3" s="4"/>
      <c r="G3" s="4"/>
      <c r="H3" s="6"/>
      <c r="I3" s="24" t="s">
        <v>1</v>
      </c>
    </row>
    <row r="4" spans="1:9" s="12" customFormat="1" ht="35.1" customHeight="1" x14ac:dyDescent="0.15">
      <c r="A4" s="28" t="s">
        <v>2</v>
      </c>
      <c r="B4" s="28" t="s">
        <v>3</v>
      </c>
      <c r="C4" s="28" t="s">
        <v>4</v>
      </c>
      <c r="D4" s="28" t="s">
        <v>5</v>
      </c>
      <c r="E4" s="28" t="s">
        <v>76</v>
      </c>
      <c r="F4" s="36" t="s">
        <v>77</v>
      </c>
      <c r="G4" s="36"/>
      <c r="H4" s="28" t="s">
        <v>80</v>
      </c>
      <c r="I4" s="28" t="s">
        <v>6</v>
      </c>
    </row>
    <row r="5" spans="1:9" s="12" customFormat="1" ht="35.1" customHeight="1" x14ac:dyDescent="0.15">
      <c r="A5" s="29"/>
      <c r="B5" s="29"/>
      <c r="C5" s="29"/>
      <c r="D5" s="29"/>
      <c r="E5" s="29"/>
      <c r="F5" s="25" t="s">
        <v>81</v>
      </c>
      <c r="G5" s="9" t="s">
        <v>78</v>
      </c>
      <c r="H5" s="29"/>
      <c r="I5" s="29"/>
    </row>
    <row r="6" spans="1:9" s="8" customFormat="1" ht="35.1" hidden="1" customHeight="1" x14ac:dyDescent="0.15">
      <c r="A6" s="26" t="s">
        <v>7</v>
      </c>
      <c r="B6" s="9" t="s">
        <v>8</v>
      </c>
      <c r="C6" s="9"/>
      <c r="D6" s="10"/>
      <c r="E6" s="9">
        <f>E7+E9+E12+E19+E26+E31</f>
        <v>628.98</v>
      </c>
      <c r="F6" s="9">
        <f>F7+F9+F12+F19+F26+F31</f>
        <v>100</v>
      </c>
      <c r="G6" s="9">
        <f>G7+G9+G12+G19+G26+G31</f>
        <v>528.98</v>
      </c>
      <c r="H6" s="9">
        <f>H7+H9+H12+H19+H26+H31</f>
        <v>100</v>
      </c>
      <c r="I6" s="10"/>
    </row>
    <row r="7" spans="1:9" s="12" customFormat="1" ht="35.1" hidden="1" customHeight="1" x14ac:dyDescent="0.15">
      <c r="A7" s="11" t="s">
        <v>9</v>
      </c>
      <c r="B7" s="9" t="s">
        <v>10</v>
      </c>
      <c r="C7" s="9"/>
      <c r="D7" s="10"/>
      <c r="E7" s="9">
        <f>SUM(E8)</f>
        <v>46</v>
      </c>
      <c r="F7" s="9">
        <f>SUM(F8)</f>
        <v>7</v>
      </c>
      <c r="G7" s="9">
        <f>SUM(G8)</f>
        <v>39</v>
      </c>
      <c r="H7" s="9">
        <f>SUM(H8)</f>
        <v>7</v>
      </c>
      <c r="I7" s="9" t="s">
        <v>79</v>
      </c>
    </row>
    <row r="8" spans="1:9" s="12" customFormat="1" ht="35.1" hidden="1" customHeight="1" x14ac:dyDescent="0.15">
      <c r="A8" s="7">
        <v>1</v>
      </c>
      <c r="B8" s="13" t="s">
        <v>11</v>
      </c>
      <c r="C8" s="14" t="s">
        <v>12</v>
      </c>
      <c r="D8" s="13" t="s">
        <v>13</v>
      </c>
      <c r="E8" s="15">
        <v>46</v>
      </c>
      <c r="F8" s="15">
        <v>7</v>
      </c>
      <c r="G8" s="7">
        <v>39</v>
      </c>
      <c r="H8" s="15">
        <v>7</v>
      </c>
      <c r="I8" s="7" t="s">
        <v>14</v>
      </c>
    </row>
    <row r="9" spans="1:9" s="12" customFormat="1" ht="35.1" customHeight="1" x14ac:dyDescent="0.15">
      <c r="A9" s="11" t="s">
        <v>93</v>
      </c>
      <c r="B9" s="9" t="s">
        <v>15</v>
      </c>
      <c r="C9" s="9"/>
      <c r="D9" s="9"/>
      <c r="E9" s="9">
        <f>SUM(E10:E11)</f>
        <v>64.599999999999994</v>
      </c>
      <c r="F9" s="9">
        <f>SUM(F10:F11)</f>
        <v>10</v>
      </c>
      <c r="G9" s="9">
        <f>SUM(G10:G11)</f>
        <v>54.599999999999994</v>
      </c>
      <c r="H9" s="9">
        <f>SUM(H10:H11)</f>
        <v>10</v>
      </c>
      <c r="I9" s="9" t="s">
        <v>94</v>
      </c>
    </row>
    <row r="10" spans="1:9" s="12" customFormat="1" ht="35.1" customHeight="1" x14ac:dyDescent="0.15">
      <c r="A10" s="16">
        <v>1</v>
      </c>
      <c r="B10" s="13" t="s">
        <v>11</v>
      </c>
      <c r="C10" s="13" t="s">
        <v>91</v>
      </c>
      <c r="D10" s="13" t="s">
        <v>16</v>
      </c>
      <c r="E10" s="14">
        <v>40.229999999999997</v>
      </c>
      <c r="F10" s="14">
        <v>5</v>
      </c>
      <c r="G10" s="14">
        <f>E10-F10</f>
        <v>35.229999999999997</v>
      </c>
      <c r="H10" s="14">
        <v>5</v>
      </c>
      <c r="I10" s="7" t="s">
        <v>92</v>
      </c>
    </row>
    <row r="11" spans="1:9" s="8" customFormat="1" ht="35.1" customHeight="1" x14ac:dyDescent="0.15">
      <c r="A11" s="7">
        <v>2</v>
      </c>
      <c r="B11" s="13" t="s">
        <v>11</v>
      </c>
      <c r="C11" s="13" t="s">
        <v>17</v>
      </c>
      <c r="D11" s="13" t="s">
        <v>18</v>
      </c>
      <c r="E11" s="14">
        <v>24.37</v>
      </c>
      <c r="F11" s="14">
        <v>5</v>
      </c>
      <c r="G11" s="14">
        <f>E11-F11</f>
        <v>19.37</v>
      </c>
      <c r="H11" s="14">
        <v>5</v>
      </c>
      <c r="I11" s="7" t="s">
        <v>93</v>
      </c>
    </row>
    <row r="12" spans="1:9" s="12" customFormat="1" ht="35.1" hidden="1" customHeight="1" x14ac:dyDescent="0.15">
      <c r="A12" s="11" t="s">
        <v>19</v>
      </c>
      <c r="B12" s="9" t="s">
        <v>20</v>
      </c>
      <c r="C12" s="9"/>
      <c r="D12" s="9"/>
      <c r="E12" s="9">
        <f>SUM(E13:E18)</f>
        <v>171.95</v>
      </c>
      <c r="F12" s="9">
        <f>SUM(F13:F18)</f>
        <v>26</v>
      </c>
      <c r="G12" s="9">
        <f>SUM(G13:G18)</f>
        <v>145.94999999999999</v>
      </c>
      <c r="H12" s="9">
        <f>SUM(H13:H18)</f>
        <v>26</v>
      </c>
      <c r="I12" s="9" t="s">
        <v>21</v>
      </c>
    </row>
    <row r="13" spans="1:9" s="8" customFormat="1" ht="35.1" hidden="1" customHeight="1" x14ac:dyDescent="0.15">
      <c r="A13" s="7">
        <v>1</v>
      </c>
      <c r="B13" s="13" t="s">
        <v>22</v>
      </c>
      <c r="C13" s="13" t="s">
        <v>23</v>
      </c>
      <c r="D13" s="13" t="s">
        <v>24</v>
      </c>
      <c r="E13" s="17">
        <v>21</v>
      </c>
      <c r="F13" s="13">
        <v>5</v>
      </c>
      <c r="G13" s="16">
        <f t="shared" ref="G13:G18" si="0">E13-F13</f>
        <v>16</v>
      </c>
      <c r="H13" s="13">
        <v>5</v>
      </c>
      <c r="I13" s="7" t="s">
        <v>14</v>
      </c>
    </row>
    <row r="14" spans="1:9" s="8" customFormat="1" ht="35.1" hidden="1" customHeight="1" x14ac:dyDescent="0.15">
      <c r="A14" s="7">
        <v>2</v>
      </c>
      <c r="B14" s="13" t="s">
        <v>25</v>
      </c>
      <c r="C14" s="13" t="s">
        <v>26</v>
      </c>
      <c r="D14" s="13" t="s">
        <v>27</v>
      </c>
      <c r="E14" s="13">
        <v>12</v>
      </c>
      <c r="F14" s="13">
        <v>5</v>
      </c>
      <c r="G14" s="16">
        <f t="shared" si="0"/>
        <v>7</v>
      </c>
      <c r="H14" s="13">
        <v>5</v>
      </c>
      <c r="I14" s="7" t="s">
        <v>14</v>
      </c>
    </row>
    <row r="15" spans="1:9" s="12" customFormat="1" ht="35.1" hidden="1" customHeight="1" x14ac:dyDescent="0.15">
      <c r="A15" s="7">
        <v>3</v>
      </c>
      <c r="B15" s="13" t="s">
        <v>89</v>
      </c>
      <c r="C15" s="13" t="s">
        <v>28</v>
      </c>
      <c r="D15" s="13" t="s">
        <v>29</v>
      </c>
      <c r="E15" s="13">
        <v>20</v>
      </c>
      <c r="F15" s="13">
        <v>2</v>
      </c>
      <c r="G15" s="16">
        <f t="shared" si="0"/>
        <v>18</v>
      </c>
      <c r="H15" s="13">
        <v>2</v>
      </c>
      <c r="I15" s="7" t="s">
        <v>14</v>
      </c>
    </row>
    <row r="16" spans="1:9" s="8" customFormat="1" ht="35.1" hidden="1" customHeight="1" x14ac:dyDescent="0.15">
      <c r="A16" s="7">
        <v>4</v>
      </c>
      <c r="B16" s="13" t="s">
        <v>30</v>
      </c>
      <c r="C16" s="13" t="s">
        <v>31</v>
      </c>
      <c r="D16" s="13" t="s">
        <v>32</v>
      </c>
      <c r="E16" s="13">
        <v>12</v>
      </c>
      <c r="F16" s="13">
        <v>5</v>
      </c>
      <c r="G16" s="16">
        <f t="shared" si="0"/>
        <v>7</v>
      </c>
      <c r="H16" s="13">
        <v>5</v>
      </c>
      <c r="I16" s="7" t="s">
        <v>14</v>
      </c>
    </row>
    <row r="17" spans="1:9" s="8" customFormat="1" ht="35.1" hidden="1" customHeight="1" x14ac:dyDescent="0.15">
      <c r="A17" s="7">
        <v>5</v>
      </c>
      <c r="B17" s="13" t="s">
        <v>33</v>
      </c>
      <c r="C17" s="13" t="s">
        <v>34</v>
      </c>
      <c r="D17" s="13" t="s">
        <v>35</v>
      </c>
      <c r="E17" s="13">
        <v>98.7</v>
      </c>
      <c r="F17" s="13">
        <v>6</v>
      </c>
      <c r="G17" s="16">
        <f t="shared" si="0"/>
        <v>92.7</v>
      </c>
      <c r="H17" s="13">
        <v>6</v>
      </c>
      <c r="I17" s="7" t="s">
        <v>14</v>
      </c>
    </row>
    <row r="18" spans="1:9" s="8" customFormat="1" ht="35.1" hidden="1" customHeight="1" x14ac:dyDescent="0.15">
      <c r="A18" s="7">
        <v>6</v>
      </c>
      <c r="B18" s="13" t="s">
        <v>36</v>
      </c>
      <c r="C18" s="13" t="s">
        <v>37</v>
      </c>
      <c r="D18" s="13" t="s">
        <v>38</v>
      </c>
      <c r="E18" s="13">
        <v>8.25</v>
      </c>
      <c r="F18" s="13">
        <v>3</v>
      </c>
      <c r="G18" s="16">
        <f t="shared" si="0"/>
        <v>5.25</v>
      </c>
      <c r="H18" s="13">
        <v>3</v>
      </c>
      <c r="I18" s="7" t="s">
        <v>14</v>
      </c>
    </row>
    <row r="19" spans="1:9" s="12" customFormat="1" ht="35.1" hidden="1" customHeight="1" x14ac:dyDescent="0.15">
      <c r="A19" s="9" t="s">
        <v>39</v>
      </c>
      <c r="B19" s="9" t="s">
        <v>20</v>
      </c>
      <c r="C19" s="9"/>
      <c r="D19" s="9"/>
      <c r="E19" s="9">
        <f>SUM(E20:E25)</f>
        <v>37</v>
      </c>
      <c r="F19" s="9">
        <f>SUM(F20:F25)</f>
        <v>16</v>
      </c>
      <c r="G19" s="9">
        <f>SUM(G20:G25)</f>
        <v>21</v>
      </c>
      <c r="H19" s="9">
        <f>SUM(H20:H25)</f>
        <v>16</v>
      </c>
      <c r="I19" s="9" t="s">
        <v>40</v>
      </c>
    </row>
    <row r="20" spans="1:9" s="8" customFormat="1" ht="35.1" hidden="1" customHeight="1" x14ac:dyDescent="0.15">
      <c r="A20" s="7">
        <v>1</v>
      </c>
      <c r="B20" s="13" t="s">
        <v>41</v>
      </c>
      <c r="C20" s="13" t="s">
        <v>42</v>
      </c>
      <c r="D20" s="13" t="s">
        <v>43</v>
      </c>
      <c r="E20" s="7">
        <v>6</v>
      </c>
      <c r="F20" s="7">
        <v>2</v>
      </c>
      <c r="G20" s="7">
        <f t="shared" ref="G20:G25" si="1">E20-F20</f>
        <v>4</v>
      </c>
      <c r="H20" s="7">
        <v>2</v>
      </c>
      <c r="I20" s="7" t="s">
        <v>14</v>
      </c>
    </row>
    <row r="21" spans="1:9" s="8" customFormat="1" ht="35.1" hidden="1" customHeight="1" x14ac:dyDescent="0.15">
      <c r="A21" s="7">
        <v>2</v>
      </c>
      <c r="B21" s="13" t="s">
        <v>85</v>
      </c>
      <c r="C21" s="13" t="s">
        <v>42</v>
      </c>
      <c r="D21" s="13" t="s">
        <v>44</v>
      </c>
      <c r="E21" s="7">
        <v>4</v>
      </c>
      <c r="F21" s="7">
        <v>1</v>
      </c>
      <c r="G21" s="7">
        <f t="shared" si="1"/>
        <v>3</v>
      </c>
      <c r="H21" s="7">
        <v>1</v>
      </c>
      <c r="I21" s="7" t="s">
        <v>14</v>
      </c>
    </row>
    <row r="22" spans="1:9" s="8" customFormat="1" ht="35.1" hidden="1" customHeight="1" x14ac:dyDescent="0.15">
      <c r="A22" s="7">
        <v>3</v>
      </c>
      <c r="B22" s="13" t="s">
        <v>86</v>
      </c>
      <c r="C22" s="13" t="s">
        <v>42</v>
      </c>
      <c r="D22" s="13" t="s">
        <v>45</v>
      </c>
      <c r="E22" s="7">
        <v>16</v>
      </c>
      <c r="F22" s="7">
        <v>2</v>
      </c>
      <c r="G22" s="7">
        <f t="shared" si="1"/>
        <v>14</v>
      </c>
      <c r="H22" s="7">
        <v>2</v>
      </c>
      <c r="I22" s="7" t="s">
        <v>14</v>
      </c>
    </row>
    <row r="23" spans="1:9" s="8" customFormat="1" ht="35.1" hidden="1" customHeight="1" x14ac:dyDescent="0.15">
      <c r="A23" s="7">
        <v>4</v>
      </c>
      <c r="B23" s="13" t="s">
        <v>87</v>
      </c>
      <c r="C23" s="13" t="s">
        <v>42</v>
      </c>
      <c r="D23" s="13" t="s">
        <v>46</v>
      </c>
      <c r="E23" s="7">
        <v>5</v>
      </c>
      <c r="F23" s="7">
        <v>5</v>
      </c>
      <c r="G23" s="7">
        <f t="shared" si="1"/>
        <v>0</v>
      </c>
      <c r="H23" s="7">
        <v>5</v>
      </c>
      <c r="I23" s="7" t="s">
        <v>47</v>
      </c>
    </row>
    <row r="24" spans="1:9" s="8" customFormat="1" ht="35.1" hidden="1" customHeight="1" x14ac:dyDescent="0.15">
      <c r="A24" s="7">
        <v>5</v>
      </c>
      <c r="B24" s="18" t="s">
        <v>88</v>
      </c>
      <c r="C24" s="18" t="s">
        <v>48</v>
      </c>
      <c r="D24" s="18" t="s">
        <v>49</v>
      </c>
      <c r="E24" s="7">
        <v>3</v>
      </c>
      <c r="F24" s="7">
        <v>3</v>
      </c>
      <c r="G24" s="7">
        <f t="shared" si="1"/>
        <v>0</v>
      </c>
      <c r="H24" s="7">
        <v>3</v>
      </c>
      <c r="I24" s="7" t="s">
        <v>14</v>
      </c>
    </row>
    <row r="25" spans="1:9" s="8" customFormat="1" ht="35.1" hidden="1" customHeight="1" x14ac:dyDescent="0.15">
      <c r="A25" s="7">
        <v>6</v>
      </c>
      <c r="B25" s="18" t="s">
        <v>50</v>
      </c>
      <c r="C25" s="13" t="s">
        <v>51</v>
      </c>
      <c r="D25" s="18" t="s">
        <v>52</v>
      </c>
      <c r="E25" s="7">
        <v>3</v>
      </c>
      <c r="F25" s="7">
        <v>3</v>
      </c>
      <c r="G25" s="7">
        <f t="shared" si="1"/>
        <v>0</v>
      </c>
      <c r="H25" s="7">
        <v>3</v>
      </c>
      <c r="I25" s="7" t="s">
        <v>14</v>
      </c>
    </row>
    <row r="26" spans="1:9" s="12" customFormat="1" ht="35.1" hidden="1" customHeight="1" x14ac:dyDescent="0.15">
      <c r="A26" s="9" t="s">
        <v>53</v>
      </c>
      <c r="B26" s="9" t="s">
        <v>54</v>
      </c>
      <c r="C26" s="9"/>
      <c r="D26" s="9"/>
      <c r="E26" s="9">
        <f>SUM(E27:E30)</f>
        <v>76.73</v>
      </c>
      <c r="F26" s="9">
        <f>SUM(F27:F30)</f>
        <v>15</v>
      </c>
      <c r="G26" s="9">
        <f>SUM(G27:G30)</f>
        <v>61.730000000000004</v>
      </c>
      <c r="H26" s="9">
        <f>SUM(H27:H30)</f>
        <v>15</v>
      </c>
      <c r="I26" s="9" t="s">
        <v>55</v>
      </c>
    </row>
    <row r="27" spans="1:9" s="8" customFormat="1" ht="35.1" hidden="1" customHeight="1" x14ac:dyDescent="0.15">
      <c r="A27" s="7">
        <v>1</v>
      </c>
      <c r="B27" s="30" t="s">
        <v>11</v>
      </c>
      <c r="C27" s="19" t="s">
        <v>56</v>
      </c>
      <c r="D27" s="19" t="s">
        <v>57</v>
      </c>
      <c r="E27" s="20">
        <v>9.9</v>
      </c>
      <c r="F27" s="20">
        <v>3</v>
      </c>
      <c r="G27" s="20">
        <f>E27-F27</f>
        <v>6.9</v>
      </c>
      <c r="H27" s="20">
        <v>3</v>
      </c>
      <c r="I27" s="7" t="s">
        <v>14</v>
      </c>
    </row>
    <row r="28" spans="1:9" s="12" customFormat="1" ht="35.1" hidden="1" customHeight="1" x14ac:dyDescent="0.15">
      <c r="A28" s="16">
        <v>2</v>
      </c>
      <c r="B28" s="31"/>
      <c r="C28" s="19" t="s">
        <v>58</v>
      </c>
      <c r="D28" s="19" t="s">
        <v>59</v>
      </c>
      <c r="E28" s="20">
        <v>12.9</v>
      </c>
      <c r="F28" s="20">
        <v>4</v>
      </c>
      <c r="G28" s="20">
        <f>E28-F28</f>
        <v>8.9</v>
      </c>
      <c r="H28" s="20">
        <v>4</v>
      </c>
      <c r="I28" s="7" t="s">
        <v>14</v>
      </c>
    </row>
    <row r="29" spans="1:9" s="8" customFormat="1" ht="35.1" hidden="1" customHeight="1" x14ac:dyDescent="0.15">
      <c r="A29" s="7">
        <v>3</v>
      </c>
      <c r="B29" s="31"/>
      <c r="C29" s="19" t="s">
        <v>60</v>
      </c>
      <c r="D29" s="19" t="s">
        <v>61</v>
      </c>
      <c r="E29" s="20">
        <v>48.93</v>
      </c>
      <c r="F29" s="20">
        <v>3</v>
      </c>
      <c r="G29" s="20">
        <f>E29-F29</f>
        <v>45.93</v>
      </c>
      <c r="H29" s="20">
        <v>3</v>
      </c>
      <c r="I29" s="7" t="s">
        <v>14</v>
      </c>
    </row>
    <row r="30" spans="1:9" s="8" customFormat="1" ht="35.1" hidden="1" customHeight="1" x14ac:dyDescent="0.15">
      <c r="A30" s="16">
        <v>4</v>
      </c>
      <c r="B30" s="19" t="s">
        <v>62</v>
      </c>
      <c r="C30" s="21" t="s">
        <v>63</v>
      </c>
      <c r="D30" s="19" t="s">
        <v>64</v>
      </c>
      <c r="E30" s="20">
        <v>5</v>
      </c>
      <c r="F30" s="20">
        <v>5</v>
      </c>
      <c r="G30" s="20">
        <v>0</v>
      </c>
      <c r="H30" s="20">
        <v>5</v>
      </c>
      <c r="I30" s="7" t="s">
        <v>47</v>
      </c>
    </row>
    <row r="31" spans="1:9" s="12" customFormat="1" ht="35.1" hidden="1" customHeight="1" x14ac:dyDescent="0.15">
      <c r="A31" s="11" t="s">
        <v>65</v>
      </c>
      <c r="B31" s="11" t="s">
        <v>66</v>
      </c>
      <c r="C31" s="11"/>
      <c r="D31" s="11"/>
      <c r="E31" s="11">
        <f>SUM(E32:E36)</f>
        <v>232.7</v>
      </c>
      <c r="F31" s="11">
        <f>SUM(F32:F36)</f>
        <v>26</v>
      </c>
      <c r="G31" s="11">
        <f>SUM(G32:G36)</f>
        <v>206.7</v>
      </c>
      <c r="H31" s="11">
        <f>SUM(H32:H36)</f>
        <v>26</v>
      </c>
      <c r="I31" s="9" t="s">
        <v>67</v>
      </c>
    </row>
    <row r="32" spans="1:9" s="8" customFormat="1" ht="35.1" hidden="1" customHeight="1" x14ac:dyDescent="0.15">
      <c r="A32" s="16">
        <v>1</v>
      </c>
      <c r="B32" s="13" t="s">
        <v>11</v>
      </c>
      <c r="C32" s="19" t="s">
        <v>68</v>
      </c>
      <c r="D32" s="22" t="s">
        <v>69</v>
      </c>
      <c r="E32" s="20">
        <v>25</v>
      </c>
      <c r="F32" s="20">
        <v>6</v>
      </c>
      <c r="G32" s="20">
        <f>E32-F32</f>
        <v>19</v>
      </c>
      <c r="H32" s="20">
        <v>6</v>
      </c>
      <c r="I32" s="7" t="s">
        <v>14</v>
      </c>
    </row>
    <row r="33" spans="1:9" s="8" customFormat="1" ht="35.1" hidden="1" customHeight="1" x14ac:dyDescent="0.15">
      <c r="A33" s="16">
        <v>2</v>
      </c>
      <c r="B33" s="13" t="s">
        <v>11</v>
      </c>
      <c r="C33" s="19" t="s">
        <v>70</v>
      </c>
      <c r="D33" s="22" t="s">
        <v>71</v>
      </c>
      <c r="E33" s="20">
        <v>14.3</v>
      </c>
      <c r="F33" s="20">
        <v>5</v>
      </c>
      <c r="G33" s="20">
        <f>E33-F33</f>
        <v>9.3000000000000007</v>
      </c>
      <c r="H33" s="20">
        <v>5</v>
      </c>
      <c r="I33" s="7" t="s">
        <v>14</v>
      </c>
    </row>
    <row r="34" spans="1:9" s="12" customFormat="1" ht="35.1" hidden="1" customHeight="1" x14ac:dyDescent="0.15">
      <c r="A34" s="16">
        <v>3</v>
      </c>
      <c r="B34" s="13" t="s">
        <v>11</v>
      </c>
      <c r="C34" s="19" t="s">
        <v>72</v>
      </c>
      <c r="D34" s="20" t="s">
        <v>73</v>
      </c>
      <c r="E34" s="18">
        <v>21.4</v>
      </c>
      <c r="F34" s="20">
        <v>5</v>
      </c>
      <c r="G34" s="20">
        <f>E34-F34</f>
        <v>16.399999999999999</v>
      </c>
      <c r="H34" s="20">
        <v>5</v>
      </c>
      <c r="I34" s="7" t="s">
        <v>14</v>
      </c>
    </row>
    <row r="35" spans="1:9" s="8" customFormat="1" ht="35.1" hidden="1" customHeight="1" x14ac:dyDescent="0.15">
      <c r="A35" s="16">
        <v>4</v>
      </c>
      <c r="B35" s="19" t="s">
        <v>74</v>
      </c>
      <c r="C35" s="19" t="s">
        <v>75</v>
      </c>
      <c r="D35" s="23" t="s">
        <v>83</v>
      </c>
      <c r="E35" s="23">
        <v>22</v>
      </c>
      <c r="F35" s="20">
        <v>6</v>
      </c>
      <c r="G35" s="20">
        <f>E35-F35</f>
        <v>16</v>
      </c>
      <c r="H35" s="20">
        <v>6</v>
      </c>
      <c r="I35" s="7" t="s">
        <v>47</v>
      </c>
    </row>
    <row r="36" spans="1:9" s="8" customFormat="1" ht="35.1" hidden="1" customHeight="1" x14ac:dyDescent="0.15">
      <c r="A36" s="16">
        <v>5</v>
      </c>
      <c r="B36" s="19" t="s">
        <v>74</v>
      </c>
      <c r="C36" s="18" t="s">
        <v>75</v>
      </c>
      <c r="D36" s="18" t="s">
        <v>84</v>
      </c>
      <c r="E36" s="18">
        <v>150</v>
      </c>
      <c r="F36" s="18">
        <v>4</v>
      </c>
      <c r="G36" s="20">
        <f>E36-F36</f>
        <v>146</v>
      </c>
      <c r="H36" s="18">
        <v>4</v>
      </c>
      <c r="I36" s="7" t="s">
        <v>47</v>
      </c>
    </row>
    <row r="37" spans="1:9" s="8" customFormat="1" ht="35.1" hidden="1" customHeight="1" x14ac:dyDescent="0.15">
      <c r="A37" s="27" t="s">
        <v>90</v>
      </c>
      <c r="B37" s="27"/>
      <c r="C37" s="27"/>
      <c r="D37" s="27"/>
      <c r="E37" s="27"/>
      <c r="F37" s="27"/>
      <c r="G37" s="27"/>
      <c r="H37" s="27"/>
      <c r="I37" s="27"/>
    </row>
  </sheetData>
  <autoFilter ref="A5:I37"/>
  <mergeCells count="12">
    <mergeCell ref="A1:B1"/>
    <mergeCell ref="A2:I2"/>
    <mergeCell ref="F4:G4"/>
    <mergeCell ref="A4:A5"/>
    <mergeCell ref="D4:D5"/>
    <mergeCell ref="E4:E5"/>
    <mergeCell ref="I4:I5"/>
    <mergeCell ref="A37:I37"/>
    <mergeCell ref="B4:B5"/>
    <mergeCell ref="B27:B29"/>
    <mergeCell ref="C4:C5"/>
    <mergeCell ref="H4:H5"/>
  </mergeCells>
  <phoneticPr fontId="4" type="noConversion"/>
  <printOptions horizontalCentered="1"/>
  <pageMargins left="0.6692913385826772" right="0.6692913385826772" top="0.55118110236220474" bottom="0.74803149606299213" header="0.39370078740157483" footer="0.39370078740157483"/>
  <pageSetup paperSize="9" scale="53" fitToHeight="100" orientation="portrait" r:id="rId1"/>
  <headerFooter scaleWithDoc="0" alignWithMargins="0"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>
      <selection activeCell="J23" sqref="J23"/>
    </sheetView>
  </sheetViews>
  <sheetFormatPr defaultColWidth="9" defaultRowHeight="14.25" x14ac:dyDescent="0.15"/>
  <sheetData/>
  <phoneticPr fontId="4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25" x14ac:dyDescent="0.15"/>
  <sheetData/>
  <phoneticPr fontId="4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项目汇总表</vt:lpstr>
      <vt:lpstr>Sheet2</vt:lpstr>
      <vt:lpstr>Sheet3</vt:lpstr>
      <vt:lpstr>项目汇总表!Print_Area</vt:lpstr>
      <vt:lpstr>项目汇总表!Print_Titles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李锦华</cp:lastModifiedBy>
  <cp:revision>1</cp:revision>
  <cp:lastPrinted>2018-10-18T02:45:15Z</cp:lastPrinted>
  <dcterms:created xsi:type="dcterms:W3CDTF">2016-02-18T06:47:38Z</dcterms:created>
  <dcterms:modified xsi:type="dcterms:W3CDTF">2018-12-10T01:58:19Z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