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 firstSheet="1" activeTab="1"/>
  </bookViews>
  <sheets>
    <sheet name="TXYQHY" sheetId="4" state="hidden" r:id="rId1"/>
    <sheet name="拨款表" sheetId="6" r:id="rId2"/>
  </sheets>
  <calcPr calcId="145621"/>
</workbook>
</file>

<file path=xl/calcChain.xml><?xml version="1.0" encoding="utf-8"?>
<calcChain xmlns="http://schemas.openxmlformats.org/spreadsheetml/2006/main">
  <c r="F7" i="6" l="1"/>
  <c r="G7" i="6"/>
  <c r="E7" i="6"/>
  <c r="D8" i="6"/>
  <c r="D9" i="6"/>
  <c r="D10" i="6"/>
  <c r="D11" i="6"/>
  <c r="D12" i="6"/>
  <c r="K11" i="6"/>
  <c r="J11" i="6"/>
  <c r="I11" i="6"/>
  <c r="K12" i="6"/>
  <c r="J12" i="6"/>
  <c r="I12" i="6"/>
  <c r="K10" i="6"/>
  <c r="K7" i="6" s="1"/>
  <c r="J10" i="6"/>
  <c r="I10" i="6"/>
  <c r="K9" i="6"/>
  <c r="J9" i="6"/>
  <c r="I9" i="6"/>
  <c r="K8" i="6"/>
  <c r="J8" i="6"/>
  <c r="J7" i="6" s="1"/>
  <c r="I8" i="6"/>
  <c r="I7" i="6" s="1"/>
  <c r="H7" i="6" l="1"/>
  <c r="D7" i="6"/>
  <c r="H10" i="6"/>
  <c r="N10" i="6" s="1"/>
  <c r="H12" i="6"/>
  <c r="N12" i="6" s="1"/>
  <c r="H11" i="6"/>
  <c r="O11" i="6" s="1"/>
  <c r="H8" i="6"/>
  <c r="H9" i="6"/>
  <c r="N9" i="6" s="1"/>
  <c r="O12" i="6"/>
  <c r="M11" i="6"/>
  <c r="M9" i="6" l="1"/>
  <c r="O9" i="6"/>
  <c r="M10" i="6"/>
  <c r="O10" i="6"/>
  <c r="N11" i="6"/>
  <c r="L11" i="6" s="1"/>
  <c r="M8" i="6"/>
  <c r="N8" i="6"/>
  <c r="O8" i="6"/>
  <c r="O7" i="6" s="1"/>
  <c r="M12" i="6"/>
  <c r="L12" i="6" s="1"/>
  <c r="N7" i="6" l="1"/>
  <c r="M7" i="6"/>
  <c r="L9" i="6"/>
  <c r="L10" i="6"/>
  <c r="L8" i="6"/>
  <c r="L7" i="6" s="1"/>
</calcChain>
</file>

<file path=xl/sharedStrings.xml><?xml version="1.0" encoding="utf-8"?>
<sst xmlns="http://schemas.openxmlformats.org/spreadsheetml/2006/main" count="36" uniqueCount="26">
  <si>
    <t>附件1:</t>
  </si>
  <si>
    <t>预分配单位名称</t>
  </si>
  <si>
    <t>预算编码</t>
  </si>
  <si>
    <t>预算单位名称</t>
  </si>
  <si>
    <t>资助学生人数（人）</t>
  </si>
  <si>
    <t>补助金额（元）</t>
  </si>
  <si>
    <t>资金分配（元）</t>
  </si>
  <si>
    <t>小计</t>
  </si>
  <si>
    <t>其中</t>
  </si>
  <si>
    <t>高一</t>
  </si>
  <si>
    <t>高二</t>
  </si>
  <si>
    <t>高三</t>
  </si>
  <si>
    <t>市财政</t>
  </si>
  <si>
    <t>区财政</t>
  </si>
  <si>
    <t>学校</t>
  </si>
  <si>
    <t>合计</t>
  </si>
  <si>
    <t>区直属单位</t>
  </si>
  <si>
    <t>江门市新会第一中学</t>
  </si>
  <si>
    <t>江门市新会华侨中学</t>
  </si>
  <si>
    <t>江门市新会陈经纶中学</t>
  </si>
  <si>
    <t>江门市新会东方红中学</t>
  </si>
  <si>
    <t>江门市新会梁启超纪念中学</t>
  </si>
  <si>
    <t xml:space="preserve">      2、中职学生资助标准为资助高一、高二学生，每生每学年1500元。经费承担参照粤府[2007]92号文件执行。由于转复退军人优抚政策是江门市政府制定的政策，因此经费由学校所属财政全额负担。</t>
    <phoneticPr fontId="9" type="noConversion"/>
  </si>
  <si>
    <t>2020-2021学年江门市优待困难转复退军人等优抚对象子女资助金明细表</t>
    <phoneticPr fontId="9" type="noConversion"/>
  </si>
  <si>
    <t>会城街道</t>
    <phoneticPr fontId="9" type="noConversion"/>
  </si>
  <si>
    <t>备注：1、公办普通高中学生资助标准及经费承担，按照江教发字[2015]30号文件执行：普通高中高一年级每生每学年1000元，高二、三年级每生每学年700元。经费分担为市财政负担50%，学生户口所在的县（市/区）财政负担30%，学生所在学校负担20%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</si>
</sst>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0"/>
      <name val="Arial"/>
      <charset val="204"/>
    </font>
    <font>
      <sz val="10"/>
      <name val="Arial"/>
      <family val="2"/>
    </font>
    <font>
      <b/>
      <sz val="16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仿宋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4" applyFont="1">
      <alignment vertical="center"/>
    </xf>
    <xf numFmtId="0" fontId="3" fillId="0" borderId="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4" applyFont="1" applyBorder="1" applyAlignment="1"/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2" fillId="0" borderId="0" xfId="4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4" applyFont="1" applyAlignment="1">
      <alignment horizontal="center" vertical="center"/>
    </xf>
  </cellXfs>
  <cellStyles count="5">
    <cellStyle name="_ET_STYLE_NoName_00_" xfId="1"/>
    <cellStyle name="常规" xfId="0" builtinId="0"/>
    <cellStyle name="常规 2" xfId="3"/>
    <cellStyle name="常规_Sheet5" xfId="4"/>
    <cellStyle name="常规_Sheet5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" defaultRowHeight="14.25" x14ac:dyDescent="0.15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C11" sqref="C11"/>
    </sheetView>
  </sheetViews>
  <sheetFormatPr defaultColWidth="9" defaultRowHeight="32.25" customHeight="1" x14ac:dyDescent="0.2"/>
  <cols>
    <col min="1" max="1" width="11.625" style="1" customWidth="1"/>
    <col min="2" max="2" width="9.125" style="2" customWidth="1"/>
    <col min="3" max="3" width="27.5" style="2" customWidth="1"/>
    <col min="4" max="15" width="7.625" style="3" customWidth="1"/>
    <col min="16" max="16384" width="9" style="2"/>
  </cols>
  <sheetData>
    <row r="1" spans="1:15" ht="26.1" customHeight="1" x14ac:dyDescent="0.2">
      <c r="A1" s="18" t="s">
        <v>0</v>
      </c>
      <c r="B1" s="18"/>
      <c r="C1" s="18"/>
    </row>
    <row r="2" spans="1:15" ht="33.75" customHeight="1" x14ac:dyDescent="0.2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customHeight="1" x14ac:dyDescent="0.2">
      <c r="A3" s="19"/>
      <c r="B3" s="19"/>
      <c r="C3" s="19"/>
      <c r="D3" s="4"/>
      <c r="E3" s="4"/>
      <c r="F3" s="4"/>
      <c r="G3" s="4"/>
      <c r="H3" s="4"/>
      <c r="I3" s="4"/>
      <c r="J3" s="4"/>
      <c r="K3" s="4"/>
      <c r="L3" s="7"/>
      <c r="M3" s="7"/>
      <c r="N3" s="7"/>
      <c r="O3" s="7"/>
    </row>
    <row r="4" spans="1:15" ht="18" customHeight="1" x14ac:dyDescent="0.2">
      <c r="A4" s="12" t="s">
        <v>1</v>
      </c>
      <c r="B4" s="12" t="s">
        <v>2</v>
      </c>
      <c r="C4" s="12" t="s">
        <v>3</v>
      </c>
      <c r="D4" s="12" t="s">
        <v>4</v>
      </c>
      <c r="E4" s="12"/>
      <c r="F4" s="12"/>
      <c r="G4" s="12"/>
      <c r="H4" s="12" t="s">
        <v>5</v>
      </c>
      <c r="I4" s="12"/>
      <c r="J4" s="12"/>
      <c r="K4" s="12"/>
      <c r="L4" s="12" t="s">
        <v>6</v>
      </c>
      <c r="M4" s="12"/>
      <c r="N4" s="12"/>
      <c r="O4" s="12"/>
    </row>
    <row r="5" spans="1:15" ht="15" customHeight="1" x14ac:dyDescent="0.2">
      <c r="A5" s="12"/>
      <c r="B5" s="12"/>
      <c r="C5" s="12"/>
      <c r="D5" s="12" t="s">
        <v>7</v>
      </c>
      <c r="E5" s="12" t="s">
        <v>8</v>
      </c>
      <c r="F5" s="12"/>
      <c r="G5" s="12"/>
      <c r="H5" s="12" t="s">
        <v>7</v>
      </c>
      <c r="I5" s="12" t="s">
        <v>8</v>
      </c>
      <c r="J5" s="12"/>
      <c r="K5" s="12"/>
      <c r="L5" s="12" t="s">
        <v>7</v>
      </c>
      <c r="M5" s="12" t="s">
        <v>8</v>
      </c>
      <c r="N5" s="12"/>
      <c r="O5" s="12"/>
    </row>
    <row r="6" spans="1:15" ht="15.95" customHeight="1" x14ac:dyDescent="0.2">
      <c r="A6" s="12"/>
      <c r="B6" s="12"/>
      <c r="C6" s="12"/>
      <c r="D6" s="12"/>
      <c r="E6" s="5" t="s">
        <v>9</v>
      </c>
      <c r="F6" s="5" t="s">
        <v>10</v>
      </c>
      <c r="G6" s="5" t="s">
        <v>11</v>
      </c>
      <c r="H6" s="12"/>
      <c r="I6" s="5" t="s">
        <v>9</v>
      </c>
      <c r="J6" s="5" t="s">
        <v>10</v>
      </c>
      <c r="K6" s="5" t="s">
        <v>11</v>
      </c>
      <c r="L6" s="12"/>
      <c r="M6" s="5" t="s">
        <v>12</v>
      </c>
      <c r="N6" s="5" t="s">
        <v>13</v>
      </c>
      <c r="O6" s="5" t="s">
        <v>14</v>
      </c>
    </row>
    <row r="7" spans="1:15" ht="47.25" customHeight="1" x14ac:dyDescent="0.2">
      <c r="A7" s="15" t="s">
        <v>15</v>
      </c>
      <c r="B7" s="16"/>
      <c r="C7" s="17"/>
      <c r="D7" s="5">
        <f>E7+F7+G7</f>
        <v>10</v>
      </c>
      <c r="E7" s="6">
        <f>E8+E9+E10+E11+E12</f>
        <v>2</v>
      </c>
      <c r="F7" s="6">
        <f t="shared" ref="F7:G7" si="0">F8+F9+F10+F11+F12</f>
        <v>2</v>
      </c>
      <c r="G7" s="6">
        <f t="shared" si="0"/>
        <v>6</v>
      </c>
      <c r="H7" s="5">
        <f>I7+J7+K7</f>
        <v>7600</v>
      </c>
      <c r="I7" s="5">
        <f>I8+I9+I10+I11+I12</f>
        <v>2000</v>
      </c>
      <c r="J7" s="9">
        <f t="shared" ref="J7:K7" si="1">J8+J9+J10+J11+J12</f>
        <v>1400</v>
      </c>
      <c r="K7" s="9">
        <f t="shared" si="1"/>
        <v>4200</v>
      </c>
      <c r="L7" s="9">
        <f t="shared" ref="L7" si="2">L8+L9+L10+L11+L12</f>
        <v>7600</v>
      </c>
      <c r="M7" s="9">
        <f t="shared" ref="M7" si="3">M8+M9+M10+M11+M12</f>
        <v>3800</v>
      </c>
      <c r="N7" s="9">
        <f t="shared" ref="N7" si="4">N8+N9+N10+N11+N12</f>
        <v>2280</v>
      </c>
      <c r="O7" s="9">
        <f t="shared" ref="O7" si="5">O8+O9+O10+O11+O12</f>
        <v>1520</v>
      </c>
    </row>
    <row r="8" spans="1:15" ht="47.25" customHeight="1" x14ac:dyDescent="0.2">
      <c r="A8" s="10" t="s">
        <v>16</v>
      </c>
      <c r="B8" s="5">
        <v>230005</v>
      </c>
      <c r="C8" s="5" t="s">
        <v>17</v>
      </c>
      <c r="D8" s="9">
        <f t="shared" ref="D8:D12" si="6">E8+F8+G8</f>
        <v>2</v>
      </c>
      <c r="E8" s="6">
        <v>0</v>
      </c>
      <c r="F8" s="6">
        <v>0</v>
      </c>
      <c r="G8" s="6">
        <v>2</v>
      </c>
      <c r="H8" s="5">
        <f>I8+J8+K8</f>
        <v>1400</v>
      </c>
      <c r="I8" s="5">
        <f>E8*1000</f>
        <v>0</v>
      </c>
      <c r="J8" s="5">
        <f>F8*700</f>
        <v>0</v>
      </c>
      <c r="K8" s="5">
        <f>G8*700</f>
        <v>1400</v>
      </c>
      <c r="L8" s="5">
        <f>M8+N8+O8+P9</f>
        <v>1400</v>
      </c>
      <c r="M8" s="5">
        <f>H8*0.5</f>
        <v>700</v>
      </c>
      <c r="N8" s="5">
        <f>H8*0.3</f>
        <v>420</v>
      </c>
      <c r="O8" s="5">
        <f>H8*0.2</f>
        <v>280</v>
      </c>
    </row>
    <row r="9" spans="1:15" ht="47.25" customHeight="1" x14ac:dyDescent="0.2">
      <c r="A9" s="10" t="s">
        <v>16</v>
      </c>
      <c r="B9" s="5">
        <v>230006</v>
      </c>
      <c r="C9" s="5" t="s">
        <v>18</v>
      </c>
      <c r="D9" s="9">
        <f t="shared" si="6"/>
        <v>2</v>
      </c>
      <c r="E9" s="6">
        <v>1</v>
      </c>
      <c r="F9" s="6">
        <v>1</v>
      </c>
      <c r="G9" s="6">
        <v>0</v>
      </c>
      <c r="H9" s="5">
        <f t="shared" ref="H9:H11" si="7">I9+J9+K9</f>
        <v>1700</v>
      </c>
      <c r="I9" s="5">
        <f t="shared" ref="I9:I11" si="8">E9*1000</f>
        <v>1000</v>
      </c>
      <c r="J9" s="5">
        <f t="shared" ref="J9:J11" si="9">F9*700</f>
        <v>700</v>
      </c>
      <c r="K9" s="5">
        <f t="shared" ref="K9:K11" si="10">G9*700</f>
        <v>0</v>
      </c>
      <c r="L9" s="5">
        <f t="shared" ref="L9" si="11">M9+N9+O9+P10</f>
        <v>1700</v>
      </c>
      <c r="M9" s="5">
        <f t="shared" ref="M9:M11" si="12">H9*0.5</f>
        <v>850</v>
      </c>
      <c r="N9" s="5">
        <f t="shared" ref="N9:N11" si="13">H9*0.3</f>
        <v>510</v>
      </c>
      <c r="O9" s="5">
        <f t="shared" ref="O9:O11" si="14">H9*0.2</f>
        <v>340</v>
      </c>
    </row>
    <row r="10" spans="1:15" ht="47.25" customHeight="1" x14ac:dyDescent="0.2">
      <c r="A10" s="10" t="s">
        <v>16</v>
      </c>
      <c r="B10" s="5">
        <v>230012</v>
      </c>
      <c r="C10" s="5" t="s">
        <v>19</v>
      </c>
      <c r="D10" s="9">
        <f t="shared" si="6"/>
        <v>1</v>
      </c>
      <c r="E10" s="6">
        <v>0</v>
      </c>
      <c r="F10" s="6">
        <v>0</v>
      </c>
      <c r="G10" s="6">
        <v>1</v>
      </c>
      <c r="H10" s="5">
        <f t="shared" si="7"/>
        <v>700</v>
      </c>
      <c r="I10" s="5">
        <f t="shared" si="8"/>
        <v>0</v>
      </c>
      <c r="J10" s="5">
        <f t="shared" si="9"/>
        <v>0</v>
      </c>
      <c r="K10" s="5">
        <f t="shared" si="10"/>
        <v>700</v>
      </c>
      <c r="L10" s="5">
        <f>M10+N10+O10+P12</f>
        <v>700</v>
      </c>
      <c r="M10" s="5">
        <f t="shared" si="12"/>
        <v>350</v>
      </c>
      <c r="N10" s="5">
        <f t="shared" si="13"/>
        <v>210</v>
      </c>
      <c r="O10" s="5">
        <f t="shared" si="14"/>
        <v>140</v>
      </c>
    </row>
    <row r="11" spans="1:15" ht="47.25" customHeight="1" x14ac:dyDescent="0.2">
      <c r="A11" s="10" t="s">
        <v>16</v>
      </c>
      <c r="B11" s="5">
        <v>230009</v>
      </c>
      <c r="C11" s="5" t="s">
        <v>21</v>
      </c>
      <c r="D11" s="9">
        <f t="shared" si="6"/>
        <v>2</v>
      </c>
      <c r="E11" s="6">
        <v>1</v>
      </c>
      <c r="F11" s="6">
        <v>0</v>
      </c>
      <c r="G11" s="6">
        <v>1</v>
      </c>
      <c r="H11" s="5">
        <f t="shared" si="7"/>
        <v>1700</v>
      </c>
      <c r="I11" s="5">
        <f t="shared" si="8"/>
        <v>1000</v>
      </c>
      <c r="J11" s="5">
        <f t="shared" si="9"/>
        <v>0</v>
      </c>
      <c r="K11" s="5">
        <f t="shared" si="10"/>
        <v>700</v>
      </c>
      <c r="L11" s="5">
        <f>M11+N11+O11</f>
        <v>1700</v>
      </c>
      <c r="M11" s="5">
        <f t="shared" si="12"/>
        <v>850</v>
      </c>
      <c r="N11" s="5">
        <f t="shared" si="13"/>
        <v>510</v>
      </c>
      <c r="O11" s="5">
        <f t="shared" si="14"/>
        <v>340</v>
      </c>
    </row>
    <row r="12" spans="1:15" ht="47.25" customHeight="1" x14ac:dyDescent="0.2">
      <c r="A12" s="11" t="s">
        <v>24</v>
      </c>
      <c r="B12" s="5">
        <v>801008</v>
      </c>
      <c r="C12" s="5" t="s">
        <v>20</v>
      </c>
      <c r="D12" s="9">
        <f t="shared" si="6"/>
        <v>3</v>
      </c>
      <c r="E12" s="6">
        <v>0</v>
      </c>
      <c r="F12" s="6">
        <v>1</v>
      </c>
      <c r="G12" s="6">
        <v>2</v>
      </c>
      <c r="H12" s="5">
        <f>I12+J12+K12</f>
        <v>2100</v>
      </c>
      <c r="I12" s="5">
        <f>E12*1000</f>
        <v>0</v>
      </c>
      <c r="J12" s="5">
        <f>F12*700</f>
        <v>700</v>
      </c>
      <c r="K12" s="5">
        <f>G12*700</f>
        <v>1400</v>
      </c>
      <c r="L12" s="5">
        <f>M12+N12+O12+P11</f>
        <v>2100</v>
      </c>
      <c r="M12" s="5">
        <f>H12*0.5</f>
        <v>1050</v>
      </c>
      <c r="N12" s="5">
        <f>H12*0.3</f>
        <v>630</v>
      </c>
      <c r="O12" s="5">
        <f>H12*0.2</f>
        <v>420</v>
      </c>
    </row>
    <row r="13" spans="1:15" ht="20.25" customHeight="1" x14ac:dyDescent="0.2">
      <c r="K13" s="8"/>
    </row>
    <row r="14" spans="1:15" ht="32.25" customHeight="1" x14ac:dyDescent="0.2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32.25" customHeight="1" x14ac:dyDescent="0.2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18">
    <mergeCell ref="A1:C1"/>
    <mergeCell ref="A2:O2"/>
    <mergeCell ref="A3:C3"/>
    <mergeCell ref="D4:G4"/>
    <mergeCell ref="H4:K4"/>
    <mergeCell ref="L4:O4"/>
    <mergeCell ref="L5:L6"/>
    <mergeCell ref="A14:O14"/>
    <mergeCell ref="A15:O15"/>
    <mergeCell ref="E5:G5"/>
    <mergeCell ref="I5:K5"/>
    <mergeCell ref="M5:O5"/>
    <mergeCell ref="A4:A6"/>
    <mergeCell ref="B4:B6"/>
    <mergeCell ref="C4:C6"/>
    <mergeCell ref="D5:D6"/>
    <mergeCell ref="H5:H6"/>
    <mergeCell ref="A7:C7"/>
  </mergeCells>
  <phoneticPr fontId="9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TXYQHY</vt:lpstr>
      <vt:lpstr>拨款表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张嘉禾</cp:lastModifiedBy>
  <cp:lastPrinted>2021-05-26T07:10:30Z</cp:lastPrinted>
  <dcterms:created xsi:type="dcterms:W3CDTF">2007-04-05T12:48:00Z</dcterms:created>
  <dcterms:modified xsi:type="dcterms:W3CDTF">2021-05-31T02:02:03Z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8CCDA037AF9D42088F31D412F956C4D8</vt:lpwstr>
  </property>
</Properties>
</file>