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50"/>
  </bookViews>
  <sheets>
    <sheet name="生活费（2021-2022）" sheetId="10" r:id="rId1"/>
  </sheets>
  <definedNames>
    <definedName name="_xlnm.Print_Area" localSheetId="0">'生活费（2021-2022）'!$A$1:$S$31</definedName>
    <definedName name="_xlnm.Print_Titles" localSheetId="0">'生活费（2021-2022）'!$4:$5</definedName>
  </definedNames>
  <calcPr calcId="145621"/>
</workbook>
</file>

<file path=xl/calcChain.xml><?xml version="1.0" encoding="utf-8"?>
<calcChain xmlns="http://schemas.openxmlformats.org/spreadsheetml/2006/main">
  <c r="J30" i="10" l="1"/>
  <c r="F30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E29" i="10" s="1"/>
  <c r="F29" i="10"/>
  <c r="L28" i="10"/>
  <c r="E28" i="10"/>
  <c r="L27" i="10"/>
  <c r="E27" i="10"/>
  <c r="L26" i="10"/>
  <c r="E26" i="10"/>
  <c r="L25" i="10"/>
  <c r="E25" i="10"/>
  <c r="L24" i="10"/>
  <c r="E24" i="10"/>
  <c r="L23" i="10"/>
  <c r="E23" i="10"/>
  <c r="L22" i="10"/>
  <c r="E22" i="10"/>
  <c r="L21" i="10"/>
  <c r="E21" i="10"/>
  <c r="L20" i="10"/>
  <c r="E20" i="10"/>
  <c r="L19" i="10"/>
  <c r="E19" i="10"/>
  <c r="L18" i="10"/>
  <c r="E18" i="10"/>
  <c r="P17" i="10"/>
  <c r="P30" i="10" s="1"/>
  <c r="O17" i="10"/>
  <c r="O30" i="10" s="1"/>
  <c r="K17" i="10"/>
  <c r="K30" i="10" s="1"/>
  <c r="J17" i="10"/>
  <c r="I17" i="10"/>
  <c r="I30" i="10" s="1"/>
  <c r="H17" i="10"/>
  <c r="H30" i="10" s="1"/>
  <c r="G17" i="10"/>
  <c r="G30" i="10" s="1"/>
  <c r="F17" i="10"/>
  <c r="R16" i="10"/>
  <c r="Q16" i="10"/>
  <c r="L16" i="10" s="1"/>
  <c r="E16" i="10"/>
  <c r="R15" i="10"/>
  <c r="Q15" i="10"/>
  <c r="L15" i="10" s="1"/>
  <c r="E15" i="10"/>
  <c r="R14" i="10"/>
  <c r="Q14" i="10"/>
  <c r="L14" i="10" s="1"/>
  <c r="E14" i="10"/>
  <c r="R13" i="10"/>
  <c r="Q13" i="10"/>
  <c r="L13" i="10" s="1"/>
  <c r="E13" i="10"/>
  <c r="R12" i="10"/>
  <c r="Q12" i="10"/>
  <c r="L12" i="10" s="1"/>
  <c r="E12" i="10"/>
  <c r="R11" i="10"/>
  <c r="Q11" i="10"/>
  <c r="L11" i="10" s="1"/>
  <c r="E11" i="10"/>
  <c r="R10" i="10"/>
  <c r="Q10" i="10"/>
  <c r="O10" i="10"/>
  <c r="N10" i="10"/>
  <c r="L10" i="10"/>
  <c r="E10" i="10"/>
  <c r="R9" i="10"/>
  <c r="Q9" i="10"/>
  <c r="L9" i="10"/>
  <c r="E9" i="10"/>
  <c r="R8" i="10"/>
  <c r="Q8" i="10"/>
  <c r="N8" i="10"/>
  <c r="N17" i="10" s="1"/>
  <c r="N30" i="10" s="1"/>
  <c r="E8" i="10"/>
  <c r="R7" i="10"/>
  <c r="Q7" i="10"/>
  <c r="M7" i="10"/>
  <c r="L7" i="10" s="1"/>
  <c r="E7" i="10"/>
  <c r="R6" i="10"/>
  <c r="R17" i="10" s="1"/>
  <c r="R30" i="10" s="1"/>
  <c r="Q6" i="10"/>
  <c r="Q17" i="10" s="1"/>
  <c r="Q30" i="10" s="1"/>
  <c r="O6" i="10"/>
  <c r="E6" i="10"/>
  <c r="E17" i="10" s="1"/>
  <c r="E30" i="10" s="1"/>
  <c r="L8" i="10" l="1"/>
  <c r="L6" i="10"/>
  <c r="M17" i="10"/>
  <c r="L17" i="10" l="1"/>
  <c r="L30" i="10" s="1"/>
  <c r="M30" i="10"/>
</calcChain>
</file>

<file path=xl/sharedStrings.xml><?xml version="1.0" encoding="utf-8"?>
<sst xmlns="http://schemas.openxmlformats.org/spreadsheetml/2006/main" count="74" uniqueCount="43">
  <si>
    <t>2021-2022学年江门市返贫致贫监测家庭学生生活费补助资金拨款表</t>
  </si>
  <si>
    <t>单位：人、元</t>
  </si>
  <si>
    <t>对应部门</t>
  </si>
  <si>
    <t>区直/镇街</t>
  </si>
  <si>
    <t>预算编码</t>
  </si>
  <si>
    <t>预算单位名称</t>
  </si>
  <si>
    <t>市返贫致贫监测家庭学生人数</t>
  </si>
  <si>
    <t>生活费补助资金总额</t>
  </si>
  <si>
    <t>备注</t>
  </si>
  <si>
    <t>合计</t>
  </si>
  <si>
    <t>小学</t>
  </si>
  <si>
    <t>初中</t>
  </si>
  <si>
    <t>普高</t>
  </si>
  <si>
    <t>中职</t>
  </si>
  <si>
    <t>高校本、专科</t>
  </si>
  <si>
    <t>研究生</t>
  </si>
  <si>
    <t>各镇街（区）扶贫办</t>
  </si>
  <si>
    <t>会城街道</t>
  </si>
  <si>
    <t>会城街道办事处</t>
  </si>
  <si>
    <t>大泽镇</t>
  </si>
  <si>
    <t>大泽镇人民政府</t>
  </si>
  <si>
    <t>司前镇</t>
  </si>
  <si>
    <t>司前镇人民政府</t>
  </si>
  <si>
    <t>罗坑镇</t>
  </si>
  <si>
    <t>罗坑镇人民政府</t>
  </si>
  <si>
    <t>双水镇</t>
  </si>
  <si>
    <t>双水镇人民政府</t>
  </si>
  <si>
    <t>崖门镇</t>
  </si>
  <si>
    <t>崖门镇人民政府</t>
  </si>
  <si>
    <t>三江镇</t>
  </si>
  <si>
    <t>三江镇人民政府</t>
  </si>
  <si>
    <t>古井镇</t>
  </si>
  <si>
    <t>古井镇人民政府</t>
  </si>
  <si>
    <t>沙堆镇</t>
  </si>
  <si>
    <t>沙堆镇人民政府</t>
  </si>
  <si>
    <t>睦州镇</t>
  </si>
  <si>
    <t>睦州镇人民政府</t>
  </si>
  <si>
    <t>大鳌镇</t>
  </si>
  <si>
    <t>大鳌镇人民政府</t>
  </si>
  <si>
    <t>小计</t>
  </si>
  <si>
    <t>各镇街（区）公共服务办</t>
  </si>
  <si>
    <t>备注：资助对象的生活费补助由各镇街（区）划拨到学生或监护人账户。</t>
  </si>
  <si>
    <t>附件1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</si>
</sst>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76" formatCode="#,##0_ "/>
  </numFmts>
  <fonts count="11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Helv"/>
      <family val="2"/>
    </font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4">
    <xf numFmtId="0" fontId="0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5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textRotation="255" wrapText="1"/>
    </xf>
    <xf numFmtId="0" fontId="9" fillId="0" borderId="1" xfId="9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89" applyFont="1" applyFill="1" applyBorder="1" applyAlignment="1">
      <alignment horizontal="center" vertical="center" wrapText="1"/>
    </xf>
    <xf numFmtId="176" fontId="9" fillId="0" borderId="1" xfId="89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textRotation="255" wrapText="1"/>
    </xf>
    <xf numFmtId="176" fontId="10" fillId="0" borderId="1" xfId="89" applyNumberFormat="1" applyFont="1" applyFill="1" applyBorder="1" applyAlignment="1">
      <alignment horizontal="center" vertical="center" wrapText="1"/>
    </xf>
    <xf numFmtId="0" fontId="9" fillId="0" borderId="11" xfId="89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textRotation="255" wrapText="1"/>
    </xf>
    <xf numFmtId="0" fontId="8" fillId="0" borderId="1" xfId="89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89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/>
    </xf>
    <xf numFmtId="176" fontId="9" fillId="0" borderId="1" xfId="89" applyNumberFormat="1" applyFont="1" applyFill="1" applyBorder="1" applyAlignment="1">
      <alignment horizontal="right" vertical="center" wrapText="1"/>
    </xf>
    <xf numFmtId="0" fontId="9" fillId="0" borderId="1" xfId="9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1" fontId="9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9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41" fontId="9" fillId="0" borderId="9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vertical="center"/>
    </xf>
  </cellXfs>
  <cellStyles count="114">
    <cellStyle name="_ET_STYLE_NoName_00_" xfId="13"/>
    <cellStyle name="3232" xfId="27"/>
    <cellStyle name="3232 2" xfId="19"/>
    <cellStyle name="3232 2 2" xfId="5"/>
    <cellStyle name="3232 2 3" xfId="21"/>
    <cellStyle name="3232 3" xfId="20"/>
    <cellStyle name="常规" xfId="0" builtinId="0"/>
    <cellStyle name="常规 10" xfId="22"/>
    <cellStyle name="常规 10 2" xfId="24"/>
    <cellStyle name="常规 10 2 2" xfId="30"/>
    <cellStyle name="常规 10 2 3" xfId="32"/>
    <cellStyle name="常规 10 3" xfId="2"/>
    <cellStyle name="常规 11" xfId="34"/>
    <cellStyle name="常规 11 2" xfId="36"/>
    <cellStyle name="常规 11 2 2" xfId="3"/>
    <cellStyle name="常规 11 2 3" xfId="8"/>
    <cellStyle name="常规 11 3" xfId="28"/>
    <cellStyle name="常规 12" xfId="37"/>
    <cellStyle name="常规 12 2" xfId="38"/>
    <cellStyle name="常规 12 2 2" xfId="10"/>
    <cellStyle name="常规 12 2 2 2" xfId="39"/>
    <cellStyle name="常规 12 2 3" xfId="6"/>
    <cellStyle name="常规 12 3" xfId="41"/>
    <cellStyle name="常规 12 3 2" xfId="42"/>
    <cellStyle name="常规 12 4" xfId="43"/>
    <cellStyle name="常规 13" xfId="44"/>
    <cellStyle name="常规 13 2" xfId="45"/>
    <cellStyle name="常规 13 2 2" xfId="46"/>
    <cellStyle name="常规 13 2 3" xfId="47"/>
    <cellStyle name="常规 13 3" xfId="48"/>
    <cellStyle name="常规 14" xfId="49"/>
    <cellStyle name="常规 14 2" xfId="50"/>
    <cellStyle name="常规 14 2 2" xfId="51"/>
    <cellStyle name="常规 14 2 3" xfId="52"/>
    <cellStyle name="常规 14 3" xfId="53"/>
    <cellStyle name="常规 15" xfId="54"/>
    <cellStyle name="常规 15 2" xfId="56"/>
    <cellStyle name="常规 15 2 2" xfId="57"/>
    <cellStyle name="常规 15 2 3" xfId="58"/>
    <cellStyle name="常规 15 3" xfId="59"/>
    <cellStyle name="常规 16" xfId="60"/>
    <cellStyle name="常规 16 2" xfId="23"/>
    <cellStyle name="常规 16 2 2" xfId="25"/>
    <cellStyle name="常规 16 2 3" xfId="1"/>
    <cellStyle name="常规 16 3" xfId="35"/>
    <cellStyle name="常规 17" xfId="61"/>
    <cellStyle name="常规 17 2" xfId="62"/>
    <cellStyle name="常规 17 2 2" xfId="63"/>
    <cellStyle name="常规 17 2 3" xfId="64"/>
    <cellStyle name="常规 17 3" xfId="65"/>
    <cellStyle name="常规 18" xfId="66"/>
    <cellStyle name="常规 19" xfId="67"/>
    <cellStyle name="常规 2" xfId="68"/>
    <cellStyle name="常规 2 2" xfId="69"/>
    <cellStyle name="常规 2 2 2" xfId="70"/>
    <cellStyle name="常规 2 2 2 2" xfId="71"/>
    <cellStyle name="常规 2 2 2 3" xfId="72"/>
    <cellStyle name="常规 2 2 3" xfId="73"/>
    <cellStyle name="常规 2 3" xfId="74"/>
    <cellStyle name="常规 2 3 2" xfId="75"/>
    <cellStyle name="常规 2 3 2 2" xfId="29"/>
    <cellStyle name="常规 2 3 3" xfId="76"/>
    <cellStyle name="常规 2 4" xfId="77"/>
    <cellStyle name="常规 2 4 2" xfId="78"/>
    <cellStyle name="常规 2 4 2 2" xfId="79"/>
    <cellStyle name="常规 2 4 3" xfId="80"/>
    <cellStyle name="常规 2 5" xfId="81"/>
    <cellStyle name="常规 20" xfId="55"/>
    <cellStyle name="常规 21 2 2" xfId="26"/>
    <cellStyle name="常规 21 2 2 2" xfId="31"/>
    <cellStyle name="常规 21 2 2 2 2" xfId="82"/>
    <cellStyle name="常规 21 2 2 2 3" xfId="7"/>
    <cellStyle name="常规 21 2 2 3" xfId="33"/>
    <cellStyle name="常规 3" xfId="83"/>
    <cellStyle name="常规 3 2" xfId="84"/>
    <cellStyle name="常规 3 2 2" xfId="85"/>
    <cellStyle name="常规 3 2 3" xfId="86"/>
    <cellStyle name="常规 3 3" xfId="87"/>
    <cellStyle name="常规 4" xfId="88"/>
    <cellStyle name="常规 4 2" xfId="89"/>
    <cellStyle name="常规 4 2 2" xfId="90"/>
    <cellStyle name="常规 4 3" xfId="92"/>
    <cellStyle name="常规 4 3 2" xfId="93"/>
    <cellStyle name="常规 4 3 3" xfId="94"/>
    <cellStyle name="常规 4 4" xfId="91"/>
    <cellStyle name="常规 5" xfId="40"/>
    <cellStyle name="常规 5 2" xfId="11"/>
    <cellStyle name="常规 5 2 2" xfId="14"/>
    <cellStyle name="常规 5 2 3" xfId="15"/>
    <cellStyle name="常规 5 3" xfId="95"/>
    <cellStyle name="常规 6" xfId="9"/>
    <cellStyle name="常规 6 2" xfId="96"/>
    <cellStyle name="常规 6 2 2" xfId="97"/>
    <cellStyle name="常规 6 2 3" xfId="17"/>
    <cellStyle name="常规 6 3" xfId="98"/>
    <cellStyle name="常规 7" xfId="99"/>
    <cellStyle name="常规 7 2" xfId="100"/>
    <cellStyle name="常规 7 2 2" xfId="101"/>
    <cellStyle name="常规 7 2 3" xfId="102"/>
    <cellStyle name="常规 7 3" xfId="4"/>
    <cellStyle name="常规 8" xfId="103"/>
    <cellStyle name="常规 8 2" xfId="18"/>
    <cellStyle name="常规 8 2 2" xfId="104"/>
    <cellStyle name="常规 8 2 3" xfId="105"/>
    <cellStyle name="常规 8 3" xfId="16"/>
    <cellStyle name="常规 9" xfId="106"/>
    <cellStyle name="常规 9 2" xfId="107"/>
    <cellStyle name="常规 9 3" xfId="108"/>
    <cellStyle name="千位分隔 2" xfId="109"/>
    <cellStyle name="千位分隔 2 2" xfId="110"/>
    <cellStyle name="千位分隔 3" xfId="111"/>
    <cellStyle name="千位分隔 3 2" xfId="12"/>
    <cellStyle name="千位分隔 4" xfId="112"/>
    <cellStyle name="千位分隔 5" xfId="1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workbookViewId="0">
      <selection activeCell="A4" sqref="A4:S31"/>
    </sheetView>
  </sheetViews>
  <sheetFormatPr defaultColWidth="9" defaultRowHeight="14.25"/>
  <cols>
    <col min="1" max="1" width="5.5" style="3" customWidth="1"/>
    <col min="2" max="3" width="9" style="3"/>
    <col min="4" max="4" width="13.375" style="3" customWidth="1"/>
    <col min="5" max="11" width="7.5" style="3" customWidth="1"/>
    <col min="12" max="12" width="10.75" style="3" customWidth="1"/>
    <col min="13" max="18" width="10" style="3" customWidth="1"/>
    <col min="19" max="19" width="6.125" style="3" customWidth="1"/>
    <col min="20" max="16384" width="9" style="3"/>
  </cols>
  <sheetData>
    <row r="1" spans="1:19" ht="18.75" customHeight="1">
      <c r="A1" s="9" t="s">
        <v>42</v>
      </c>
      <c r="B1" s="9"/>
      <c r="E1" s="4"/>
      <c r="F1" s="4"/>
      <c r="M1" s="7"/>
      <c r="N1" s="7"/>
    </row>
    <row r="2" spans="1:19" ht="46.9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8.5" customHeight="1">
      <c r="A3" s="5"/>
      <c r="D3" s="6"/>
      <c r="E3" s="6"/>
      <c r="F3" s="6"/>
      <c r="G3" s="5"/>
      <c r="H3" s="7"/>
      <c r="I3" s="7"/>
      <c r="J3" s="7"/>
      <c r="K3" s="7"/>
      <c r="M3" s="7"/>
      <c r="N3" s="7"/>
      <c r="S3" s="8" t="s">
        <v>1</v>
      </c>
    </row>
    <row r="4" spans="1:19" s="1" customFormat="1" ht="41.25" customHeight="1">
      <c r="A4" s="12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/>
      <c r="G4" s="13"/>
      <c r="H4" s="13"/>
      <c r="I4" s="13"/>
      <c r="J4" s="13"/>
      <c r="K4" s="13"/>
      <c r="L4" s="13" t="s">
        <v>7</v>
      </c>
      <c r="M4" s="13"/>
      <c r="N4" s="13"/>
      <c r="O4" s="13"/>
      <c r="P4" s="13"/>
      <c r="Q4" s="13"/>
      <c r="R4" s="13"/>
      <c r="S4" s="14" t="s">
        <v>8</v>
      </c>
    </row>
    <row r="5" spans="1:19" s="1" customFormat="1" ht="41.25" customHeight="1">
      <c r="A5" s="15"/>
      <c r="B5" s="16"/>
      <c r="C5" s="16"/>
      <c r="D5" s="16"/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7" t="s">
        <v>15</v>
      </c>
      <c r="L5" s="17" t="s">
        <v>9</v>
      </c>
      <c r="M5" s="17" t="s">
        <v>10</v>
      </c>
      <c r="N5" s="17" t="s">
        <v>11</v>
      </c>
      <c r="O5" s="17" t="s">
        <v>12</v>
      </c>
      <c r="P5" s="17" t="s">
        <v>13</v>
      </c>
      <c r="Q5" s="17" t="s">
        <v>14</v>
      </c>
      <c r="R5" s="17" t="s">
        <v>15</v>
      </c>
      <c r="S5" s="18"/>
    </row>
    <row r="6" spans="1:19" s="1" customFormat="1" ht="33.950000000000003" customHeight="1">
      <c r="A6" s="19" t="s">
        <v>16</v>
      </c>
      <c r="B6" s="20" t="s">
        <v>17</v>
      </c>
      <c r="C6" s="21">
        <v>801001</v>
      </c>
      <c r="D6" s="20" t="s">
        <v>18</v>
      </c>
      <c r="E6" s="22">
        <f>SUM(F6:K6)</f>
        <v>6</v>
      </c>
      <c r="F6" s="22">
        <v>0</v>
      </c>
      <c r="G6" s="22">
        <v>0</v>
      </c>
      <c r="H6" s="22">
        <v>2</v>
      </c>
      <c r="I6" s="22">
        <v>0</v>
      </c>
      <c r="J6" s="22">
        <v>4</v>
      </c>
      <c r="K6" s="22">
        <v>0</v>
      </c>
      <c r="L6" s="23">
        <f>SUM(M6:R6)</f>
        <v>34000</v>
      </c>
      <c r="M6" s="23">
        <v>0</v>
      </c>
      <c r="N6" s="23">
        <v>0</v>
      </c>
      <c r="O6" s="23">
        <f>H6*3000</f>
        <v>6000</v>
      </c>
      <c r="P6" s="23">
        <v>0</v>
      </c>
      <c r="Q6" s="23">
        <f>J6*7000</f>
        <v>28000</v>
      </c>
      <c r="R6" s="23">
        <f>K6*7000</f>
        <v>0</v>
      </c>
      <c r="S6" s="24"/>
    </row>
    <row r="7" spans="1:19" s="1" customFormat="1" ht="33.950000000000003" customHeight="1">
      <c r="A7" s="25"/>
      <c r="B7" s="20" t="s">
        <v>19</v>
      </c>
      <c r="C7" s="21">
        <v>812001</v>
      </c>
      <c r="D7" s="20" t="s">
        <v>20</v>
      </c>
      <c r="E7" s="22">
        <f t="shared" ref="E7:E16" si="0">SUM(F7:K7)</f>
        <v>3</v>
      </c>
      <c r="F7" s="22">
        <v>1</v>
      </c>
      <c r="G7" s="22">
        <v>0</v>
      </c>
      <c r="H7" s="22">
        <v>0</v>
      </c>
      <c r="I7" s="22">
        <v>0</v>
      </c>
      <c r="J7" s="22">
        <v>2</v>
      </c>
      <c r="K7" s="22">
        <v>0</v>
      </c>
      <c r="L7" s="23">
        <f t="shared" ref="L7:L18" si="1">SUM(M7:R7)</f>
        <v>17000</v>
      </c>
      <c r="M7" s="23">
        <f>F7*3000</f>
        <v>3000</v>
      </c>
      <c r="N7" s="23">
        <v>0</v>
      </c>
      <c r="O7" s="23">
        <v>0</v>
      </c>
      <c r="P7" s="23">
        <v>0</v>
      </c>
      <c r="Q7" s="23">
        <f t="shared" ref="Q7:Q16" si="2">J7*7000</f>
        <v>14000</v>
      </c>
      <c r="R7" s="23">
        <f t="shared" ref="R7:R16" si="3">K7*7000</f>
        <v>0</v>
      </c>
      <c r="S7" s="24"/>
    </row>
    <row r="8" spans="1:19" s="1" customFormat="1" ht="33.950000000000003" customHeight="1">
      <c r="A8" s="25"/>
      <c r="B8" s="20" t="s">
        <v>21</v>
      </c>
      <c r="C8" s="21">
        <v>804001</v>
      </c>
      <c r="D8" s="20" t="s">
        <v>22</v>
      </c>
      <c r="E8" s="22">
        <f t="shared" si="0"/>
        <v>3</v>
      </c>
      <c r="F8" s="22">
        <v>0</v>
      </c>
      <c r="G8" s="22">
        <v>1</v>
      </c>
      <c r="H8" s="22">
        <v>0</v>
      </c>
      <c r="I8" s="22">
        <v>0</v>
      </c>
      <c r="J8" s="22">
        <v>2</v>
      </c>
      <c r="K8" s="22">
        <v>0</v>
      </c>
      <c r="L8" s="23">
        <f t="shared" si="1"/>
        <v>17000</v>
      </c>
      <c r="M8" s="23">
        <v>0</v>
      </c>
      <c r="N8" s="23">
        <f>G8*3000</f>
        <v>3000</v>
      </c>
      <c r="O8" s="23">
        <v>0</v>
      </c>
      <c r="P8" s="23">
        <v>0</v>
      </c>
      <c r="Q8" s="23">
        <f t="shared" si="2"/>
        <v>14000</v>
      </c>
      <c r="R8" s="23">
        <f t="shared" si="3"/>
        <v>0</v>
      </c>
      <c r="S8" s="24"/>
    </row>
    <row r="9" spans="1:19" s="1" customFormat="1" ht="33.950000000000003" customHeight="1">
      <c r="A9" s="25"/>
      <c r="B9" s="20" t="s">
        <v>23</v>
      </c>
      <c r="C9" s="21">
        <v>805001</v>
      </c>
      <c r="D9" s="20" t="s">
        <v>24</v>
      </c>
      <c r="E9" s="22">
        <f t="shared" si="0"/>
        <v>2</v>
      </c>
      <c r="F9" s="22">
        <v>0</v>
      </c>
      <c r="G9" s="22">
        <v>0</v>
      </c>
      <c r="H9" s="22">
        <v>0</v>
      </c>
      <c r="I9" s="22">
        <v>0</v>
      </c>
      <c r="J9" s="22">
        <v>2</v>
      </c>
      <c r="K9" s="22">
        <v>0</v>
      </c>
      <c r="L9" s="23">
        <f t="shared" si="1"/>
        <v>14000</v>
      </c>
      <c r="M9" s="23">
        <v>0</v>
      </c>
      <c r="N9" s="23">
        <v>0</v>
      </c>
      <c r="O9" s="23">
        <v>0</v>
      </c>
      <c r="P9" s="23">
        <v>0</v>
      </c>
      <c r="Q9" s="23">
        <f t="shared" si="2"/>
        <v>14000</v>
      </c>
      <c r="R9" s="23">
        <f t="shared" si="3"/>
        <v>0</v>
      </c>
      <c r="S9" s="24"/>
    </row>
    <row r="10" spans="1:19" ht="29.1" customHeight="1">
      <c r="A10" s="25"/>
      <c r="B10" s="20" t="s">
        <v>25</v>
      </c>
      <c r="C10" s="21">
        <v>806001</v>
      </c>
      <c r="D10" s="20" t="s">
        <v>26</v>
      </c>
      <c r="E10" s="22">
        <f t="shared" si="0"/>
        <v>4</v>
      </c>
      <c r="F10" s="22">
        <v>0</v>
      </c>
      <c r="G10" s="22">
        <v>1</v>
      </c>
      <c r="H10" s="22">
        <v>2</v>
      </c>
      <c r="I10" s="22">
        <v>0</v>
      </c>
      <c r="J10" s="22">
        <v>0</v>
      </c>
      <c r="K10" s="22">
        <v>1</v>
      </c>
      <c r="L10" s="23">
        <f t="shared" si="1"/>
        <v>16000</v>
      </c>
      <c r="M10" s="26">
        <v>0</v>
      </c>
      <c r="N10" s="23">
        <f>K10*3000</f>
        <v>3000</v>
      </c>
      <c r="O10" s="23">
        <f>H10*3000</f>
        <v>6000</v>
      </c>
      <c r="P10" s="23">
        <v>0</v>
      </c>
      <c r="Q10" s="23">
        <f t="shared" si="2"/>
        <v>0</v>
      </c>
      <c r="R10" s="23">
        <f t="shared" si="3"/>
        <v>7000</v>
      </c>
      <c r="S10" s="27"/>
    </row>
    <row r="11" spans="1:19" ht="29.1" customHeight="1">
      <c r="A11" s="25"/>
      <c r="B11" s="20" t="s">
        <v>27</v>
      </c>
      <c r="C11" s="21">
        <v>811001</v>
      </c>
      <c r="D11" s="20" t="s">
        <v>28</v>
      </c>
      <c r="E11" s="22">
        <f t="shared" si="0"/>
        <v>3</v>
      </c>
      <c r="F11" s="22">
        <v>0</v>
      </c>
      <c r="G11" s="22">
        <v>0</v>
      </c>
      <c r="H11" s="22">
        <v>0</v>
      </c>
      <c r="I11" s="22">
        <v>0</v>
      </c>
      <c r="J11" s="22">
        <v>1</v>
      </c>
      <c r="K11" s="22">
        <v>2</v>
      </c>
      <c r="L11" s="23">
        <f t="shared" si="1"/>
        <v>21000</v>
      </c>
      <c r="M11" s="23">
        <v>0</v>
      </c>
      <c r="N11" s="23">
        <v>0</v>
      </c>
      <c r="O11" s="23">
        <v>0</v>
      </c>
      <c r="P11" s="23">
        <v>0</v>
      </c>
      <c r="Q11" s="23">
        <f t="shared" si="2"/>
        <v>7000</v>
      </c>
      <c r="R11" s="23">
        <f t="shared" si="3"/>
        <v>14000</v>
      </c>
      <c r="S11" s="27"/>
    </row>
    <row r="12" spans="1:19" ht="29.1" customHeight="1">
      <c r="A12" s="25"/>
      <c r="B12" s="20" t="s">
        <v>29</v>
      </c>
      <c r="C12" s="21">
        <v>803001</v>
      </c>
      <c r="D12" s="20" t="s">
        <v>30</v>
      </c>
      <c r="E12" s="22">
        <f t="shared" si="0"/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3">
        <f t="shared" si="1"/>
        <v>0</v>
      </c>
      <c r="M12" s="23">
        <v>0</v>
      </c>
      <c r="N12" s="23">
        <v>0</v>
      </c>
      <c r="O12" s="23">
        <v>0</v>
      </c>
      <c r="P12" s="23">
        <v>0</v>
      </c>
      <c r="Q12" s="23">
        <f t="shared" si="2"/>
        <v>0</v>
      </c>
      <c r="R12" s="23">
        <f t="shared" si="3"/>
        <v>0</v>
      </c>
      <c r="S12" s="27"/>
    </row>
    <row r="13" spans="1:19" ht="29.1" customHeight="1">
      <c r="A13" s="25"/>
      <c r="B13" s="20" t="s">
        <v>31</v>
      </c>
      <c r="C13" s="21">
        <v>807001</v>
      </c>
      <c r="D13" s="20" t="s">
        <v>32</v>
      </c>
      <c r="E13" s="22">
        <f t="shared" si="0"/>
        <v>2</v>
      </c>
      <c r="F13" s="22">
        <v>0</v>
      </c>
      <c r="G13" s="22">
        <v>0</v>
      </c>
      <c r="H13" s="22">
        <v>0</v>
      </c>
      <c r="I13" s="22">
        <v>0</v>
      </c>
      <c r="J13" s="22">
        <v>2</v>
      </c>
      <c r="K13" s="22">
        <v>0</v>
      </c>
      <c r="L13" s="23">
        <f t="shared" si="1"/>
        <v>14000</v>
      </c>
      <c r="M13" s="23">
        <v>0</v>
      </c>
      <c r="N13" s="23">
        <v>0</v>
      </c>
      <c r="O13" s="23">
        <v>0</v>
      </c>
      <c r="P13" s="23">
        <v>0</v>
      </c>
      <c r="Q13" s="23">
        <f t="shared" si="2"/>
        <v>14000</v>
      </c>
      <c r="R13" s="23">
        <f t="shared" si="3"/>
        <v>0</v>
      </c>
      <c r="S13" s="27"/>
    </row>
    <row r="14" spans="1:19" ht="29.1" customHeight="1">
      <c r="A14" s="25"/>
      <c r="B14" s="20" t="s">
        <v>33</v>
      </c>
      <c r="C14" s="21">
        <v>808001</v>
      </c>
      <c r="D14" s="20" t="s">
        <v>34</v>
      </c>
      <c r="E14" s="22">
        <f t="shared" si="0"/>
        <v>2</v>
      </c>
      <c r="F14" s="22">
        <v>0</v>
      </c>
      <c r="G14" s="22">
        <v>0</v>
      </c>
      <c r="H14" s="22">
        <v>0</v>
      </c>
      <c r="I14" s="22">
        <v>0</v>
      </c>
      <c r="J14" s="22">
        <v>2</v>
      </c>
      <c r="K14" s="22">
        <v>0</v>
      </c>
      <c r="L14" s="23">
        <f t="shared" si="1"/>
        <v>14000</v>
      </c>
      <c r="M14" s="23">
        <v>0</v>
      </c>
      <c r="N14" s="23">
        <v>0</v>
      </c>
      <c r="O14" s="23">
        <v>0</v>
      </c>
      <c r="P14" s="23">
        <v>0</v>
      </c>
      <c r="Q14" s="23">
        <f t="shared" si="2"/>
        <v>14000</v>
      </c>
      <c r="R14" s="23">
        <f t="shared" si="3"/>
        <v>0</v>
      </c>
      <c r="S14" s="27"/>
    </row>
    <row r="15" spans="1:19" ht="29.1" customHeight="1">
      <c r="A15" s="25"/>
      <c r="B15" s="20" t="s">
        <v>35</v>
      </c>
      <c r="C15" s="21">
        <v>809001</v>
      </c>
      <c r="D15" s="20" t="s">
        <v>36</v>
      </c>
      <c r="E15" s="22">
        <f t="shared" si="0"/>
        <v>1</v>
      </c>
      <c r="F15" s="22">
        <v>0</v>
      </c>
      <c r="G15" s="22">
        <v>0</v>
      </c>
      <c r="H15" s="22">
        <v>0</v>
      </c>
      <c r="I15" s="22">
        <v>0</v>
      </c>
      <c r="J15" s="22">
        <v>1</v>
      </c>
      <c r="K15" s="22">
        <v>0</v>
      </c>
      <c r="L15" s="23">
        <f t="shared" si="1"/>
        <v>7000</v>
      </c>
      <c r="M15" s="23">
        <v>0</v>
      </c>
      <c r="N15" s="23">
        <v>0</v>
      </c>
      <c r="O15" s="23">
        <v>0</v>
      </c>
      <c r="P15" s="23">
        <v>0</v>
      </c>
      <c r="Q15" s="23">
        <f t="shared" si="2"/>
        <v>7000</v>
      </c>
      <c r="R15" s="23">
        <f t="shared" si="3"/>
        <v>0</v>
      </c>
      <c r="S15" s="27"/>
    </row>
    <row r="16" spans="1:19" ht="29.1" customHeight="1">
      <c r="A16" s="25"/>
      <c r="B16" s="20" t="s">
        <v>37</v>
      </c>
      <c r="C16" s="21">
        <v>810001</v>
      </c>
      <c r="D16" s="20" t="s">
        <v>38</v>
      </c>
      <c r="E16" s="22">
        <f t="shared" si="0"/>
        <v>1</v>
      </c>
      <c r="F16" s="22">
        <v>0</v>
      </c>
      <c r="G16" s="22">
        <v>0</v>
      </c>
      <c r="H16" s="22">
        <v>0</v>
      </c>
      <c r="I16" s="22">
        <v>0</v>
      </c>
      <c r="J16" s="22">
        <v>1</v>
      </c>
      <c r="K16" s="22">
        <v>0</v>
      </c>
      <c r="L16" s="23">
        <f t="shared" si="1"/>
        <v>7000</v>
      </c>
      <c r="M16" s="23">
        <v>0</v>
      </c>
      <c r="N16" s="23">
        <v>0</v>
      </c>
      <c r="O16" s="23">
        <v>0</v>
      </c>
      <c r="P16" s="23">
        <v>0</v>
      </c>
      <c r="Q16" s="23">
        <f t="shared" si="2"/>
        <v>7000</v>
      </c>
      <c r="R16" s="23">
        <f t="shared" si="3"/>
        <v>0</v>
      </c>
      <c r="S16" s="27"/>
    </row>
    <row r="17" spans="1:19" s="2" customFormat="1" ht="29.1" customHeight="1">
      <c r="A17" s="28"/>
      <c r="B17" s="29"/>
      <c r="C17" s="30"/>
      <c r="D17" s="31" t="s">
        <v>39</v>
      </c>
      <c r="E17" s="22">
        <f>SUM(E6:E16)</f>
        <v>27</v>
      </c>
      <c r="F17" s="22">
        <f t="shared" ref="F17:R17" si="4">SUM(F6:F16)</f>
        <v>1</v>
      </c>
      <c r="G17" s="22">
        <f t="shared" si="4"/>
        <v>2</v>
      </c>
      <c r="H17" s="22">
        <f t="shared" si="4"/>
        <v>4</v>
      </c>
      <c r="I17" s="22">
        <f t="shared" si="4"/>
        <v>0</v>
      </c>
      <c r="J17" s="22">
        <f t="shared" si="4"/>
        <v>17</v>
      </c>
      <c r="K17" s="22">
        <f t="shared" si="4"/>
        <v>3</v>
      </c>
      <c r="L17" s="32">
        <f t="shared" si="1"/>
        <v>161000</v>
      </c>
      <c r="M17" s="23">
        <f t="shared" si="4"/>
        <v>3000</v>
      </c>
      <c r="N17" s="23">
        <f t="shared" si="4"/>
        <v>6000</v>
      </c>
      <c r="O17" s="23">
        <f t="shared" si="4"/>
        <v>12000</v>
      </c>
      <c r="P17" s="23">
        <f t="shared" si="4"/>
        <v>0</v>
      </c>
      <c r="Q17" s="23">
        <f t="shared" si="4"/>
        <v>119000</v>
      </c>
      <c r="R17" s="23">
        <f t="shared" si="4"/>
        <v>21000</v>
      </c>
      <c r="S17" s="33"/>
    </row>
    <row r="18" spans="1:19" s="2" customFormat="1" ht="29.1" customHeight="1">
      <c r="A18" s="19" t="s">
        <v>40</v>
      </c>
      <c r="B18" s="20" t="s">
        <v>17</v>
      </c>
      <c r="C18" s="21">
        <v>801001</v>
      </c>
      <c r="D18" s="20" t="s">
        <v>18</v>
      </c>
      <c r="E18" s="22">
        <f>SUM(F18:K18)</f>
        <v>126</v>
      </c>
      <c r="F18" s="22">
        <v>31</v>
      </c>
      <c r="G18" s="22">
        <v>29</v>
      </c>
      <c r="H18" s="22">
        <v>23</v>
      </c>
      <c r="I18" s="22">
        <v>11</v>
      </c>
      <c r="J18" s="22">
        <v>28</v>
      </c>
      <c r="K18" s="22">
        <v>4</v>
      </c>
      <c r="L18" s="34">
        <f t="shared" si="1"/>
        <v>471750</v>
      </c>
      <c r="M18" s="34">
        <v>79000</v>
      </c>
      <c r="N18" s="34">
        <v>66750</v>
      </c>
      <c r="O18" s="34">
        <v>69000</v>
      </c>
      <c r="P18" s="34">
        <v>33000</v>
      </c>
      <c r="Q18" s="34">
        <v>196000</v>
      </c>
      <c r="R18" s="34">
        <v>28000</v>
      </c>
      <c r="S18" s="33"/>
    </row>
    <row r="19" spans="1:19" s="2" customFormat="1" ht="29.1" customHeight="1">
      <c r="A19" s="25"/>
      <c r="B19" s="20" t="s">
        <v>19</v>
      </c>
      <c r="C19" s="21">
        <v>812001</v>
      </c>
      <c r="D19" s="20" t="s">
        <v>20</v>
      </c>
      <c r="E19" s="22">
        <f t="shared" ref="E19:E29" si="5">SUM(F19:K19)</f>
        <v>27</v>
      </c>
      <c r="F19" s="22">
        <v>7</v>
      </c>
      <c r="G19" s="22">
        <v>7</v>
      </c>
      <c r="H19" s="22">
        <v>8</v>
      </c>
      <c r="I19" s="22">
        <v>2</v>
      </c>
      <c r="J19" s="22">
        <v>3</v>
      </c>
      <c r="K19" s="22">
        <v>0</v>
      </c>
      <c r="L19" s="34">
        <f t="shared" ref="L19:L29" si="6">SUM(M19:R19)</f>
        <v>85500</v>
      </c>
      <c r="M19" s="34">
        <v>19000</v>
      </c>
      <c r="N19" s="34">
        <v>15500</v>
      </c>
      <c r="O19" s="34">
        <v>24000</v>
      </c>
      <c r="P19" s="34">
        <v>6000</v>
      </c>
      <c r="Q19" s="34">
        <v>21000</v>
      </c>
      <c r="R19" s="34">
        <v>0</v>
      </c>
      <c r="S19" s="33"/>
    </row>
    <row r="20" spans="1:19" s="2" customFormat="1" ht="29.1" customHeight="1">
      <c r="A20" s="25"/>
      <c r="B20" s="20" t="s">
        <v>21</v>
      </c>
      <c r="C20" s="21">
        <v>804001</v>
      </c>
      <c r="D20" s="20" t="s">
        <v>22</v>
      </c>
      <c r="E20" s="22">
        <f t="shared" si="5"/>
        <v>27</v>
      </c>
      <c r="F20" s="22">
        <v>5</v>
      </c>
      <c r="G20" s="22">
        <v>5</v>
      </c>
      <c r="H20" s="22">
        <v>3</v>
      </c>
      <c r="I20" s="22">
        <v>1</v>
      </c>
      <c r="J20" s="22">
        <v>13</v>
      </c>
      <c r="K20" s="22">
        <v>0</v>
      </c>
      <c r="L20" s="34">
        <f t="shared" si="6"/>
        <v>131250</v>
      </c>
      <c r="M20" s="34">
        <v>14000</v>
      </c>
      <c r="N20" s="34">
        <v>14250</v>
      </c>
      <c r="O20" s="34">
        <v>9000</v>
      </c>
      <c r="P20" s="34">
        <v>3000</v>
      </c>
      <c r="Q20" s="34">
        <v>91000</v>
      </c>
      <c r="R20" s="34">
        <v>0</v>
      </c>
      <c r="S20" s="33"/>
    </row>
    <row r="21" spans="1:19" s="2" customFormat="1" ht="29.1" customHeight="1">
      <c r="A21" s="25"/>
      <c r="B21" s="20" t="s">
        <v>23</v>
      </c>
      <c r="C21" s="21">
        <v>805001</v>
      </c>
      <c r="D21" s="20" t="s">
        <v>24</v>
      </c>
      <c r="E21" s="22">
        <f t="shared" si="5"/>
        <v>14</v>
      </c>
      <c r="F21" s="22">
        <v>5</v>
      </c>
      <c r="G21" s="22">
        <v>2</v>
      </c>
      <c r="H21" s="22">
        <v>2</v>
      </c>
      <c r="I21" s="22">
        <v>1</v>
      </c>
      <c r="J21" s="22">
        <v>4</v>
      </c>
      <c r="K21" s="22">
        <v>0</v>
      </c>
      <c r="L21" s="34">
        <f t="shared" si="6"/>
        <v>54000</v>
      </c>
      <c r="M21" s="34">
        <v>12500</v>
      </c>
      <c r="N21" s="34">
        <v>4500</v>
      </c>
      <c r="O21" s="34">
        <v>6000</v>
      </c>
      <c r="P21" s="34">
        <v>3000</v>
      </c>
      <c r="Q21" s="34">
        <v>28000</v>
      </c>
      <c r="R21" s="34">
        <v>0</v>
      </c>
      <c r="S21" s="33"/>
    </row>
    <row r="22" spans="1:19" s="2" customFormat="1" ht="29.1" customHeight="1">
      <c r="A22" s="25"/>
      <c r="B22" s="20" t="s">
        <v>25</v>
      </c>
      <c r="C22" s="21">
        <v>806001</v>
      </c>
      <c r="D22" s="20" t="s">
        <v>26</v>
      </c>
      <c r="E22" s="22">
        <f t="shared" si="5"/>
        <v>83</v>
      </c>
      <c r="F22" s="22">
        <v>18</v>
      </c>
      <c r="G22" s="22">
        <v>24</v>
      </c>
      <c r="H22" s="22">
        <v>19</v>
      </c>
      <c r="I22" s="22">
        <v>4</v>
      </c>
      <c r="J22" s="22">
        <v>18</v>
      </c>
      <c r="K22" s="22">
        <v>0</v>
      </c>
      <c r="L22" s="34">
        <f t="shared" si="6"/>
        <v>291500</v>
      </c>
      <c r="M22" s="34">
        <v>47000</v>
      </c>
      <c r="N22" s="34">
        <v>56500</v>
      </c>
      <c r="O22" s="34">
        <v>57000</v>
      </c>
      <c r="P22" s="34">
        <v>12000</v>
      </c>
      <c r="Q22" s="34">
        <v>119000</v>
      </c>
      <c r="R22" s="34">
        <v>0</v>
      </c>
      <c r="S22" s="33"/>
    </row>
    <row r="23" spans="1:19" s="2" customFormat="1" ht="29.1" customHeight="1">
      <c r="A23" s="25"/>
      <c r="B23" s="20" t="s">
        <v>27</v>
      </c>
      <c r="C23" s="21">
        <v>811001</v>
      </c>
      <c r="D23" s="20" t="s">
        <v>28</v>
      </c>
      <c r="E23" s="22">
        <f t="shared" si="5"/>
        <v>45</v>
      </c>
      <c r="F23" s="22">
        <v>16</v>
      </c>
      <c r="G23" s="22">
        <v>17</v>
      </c>
      <c r="H23" s="22">
        <v>2</v>
      </c>
      <c r="I23" s="22">
        <v>0</v>
      </c>
      <c r="J23" s="22">
        <v>10</v>
      </c>
      <c r="K23" s="22">
        <v>0</v>
      </c>
      <c r="L23" s="34">
        <f t="shared" si="6"/>
        <v>159750</v>
      </c>
      <c r="M23" s="34">
        <v>42500</v>
      </c>
      <c r="N23" s="34">
        <v>41250</v>
      </c>
      <c r="O23" s="34">
        <v>6000</v>
      </c>
      <c r="P23" s="34">
        <v>0</v>
      </c>
      <c r="Q23" s="34">
        <v>70000</v>
      </c>
      <c r="R23" s="34">
        <v>0</v>
      </c>
      <c r="S23" s="33"/>
    </row>
    <row r="24" spans="1:19" s="2" customFormat="1" ht="29.1" customHeight="1">
      <c r="A24" s="25"/>
      <c r="B24" s="20" t="s">
        <v>29</v>
      </c>
      <c r="C24" s="21">
        <v>803001</v>
      </c>
      <c r="D24" s="20" t="s">
        <v>30</v>
      </c>
      <c r="E24" s="22">
        <f t="shared" si="5"/>
        <v>44</v>
      </c>
      <c r="F24" s="22">
        <v>14</v>
      </c>
      <c r="G24" s="22">
        <v>12</v>
      </c>
      <c r="H24" s="22">
        <v>6</v>
      </c>
      <c r="I24" s="22">
        <v>4</v>
      </c>
      <c r="J24" s="22">
        <v>8</v>
      </c>
      <c r="K24" s="22">
        <v>0</v>
      </c>
      <c r="L24" s="34">
        <f t="shared" si="6"/>
        <v>145500</v>
      </c>
      <c r="M24" s="34">
        <v>36000</v>
      </c>
      <c r="N24" s="34">
        <v>23500</v>
      </c>
      <c r="O24" s="34">
        <v>18000</v>
      </c>
      <c r="P24" s="34">
        <v>12000</v>
      </c>
      <c r="Q24" s="34">
        <v>56000</v>
      </c>
      <c r="R24" s="34">
        <v>0</v>
      </c>
      <c r="S24" s="33"/>
    </row>
    <row r="25" spans="1:19" s="2" customFormat="1" ht="29.1" customHeight="1">
      <c r="A25" s="25"/>
      <c r="B25" s="20" t="s">
        <v>31</v>
      </c>
      <c r="C25" s="21">
        <v>807001</v>
      </c>
      <c r="D25" s="20" t="s">
        <v>32</v>
      </c>
      <c r="E25" s="22">
        <f t="shared" si="5"/>
        <v>40</v>
      </c>
      <c r="F25" s="22">
        <v>12</v>
      </c>
      <c r="G25" s="22">
        <v>9</v>
      </c>
      <c r="H25" s="22">
        <v>11</v>
      </c>
      <c r="I25" s="22">
        <v>1</v>
      </c>
      <c r="J25" s="22">
        <v>6</v>
      </c>
      <c r="K25" s="22">
        <v>1</v>
      </c>
      <c r="L25" s="34">
        <f t="shared" si="6"/>
        <v>133250</v>
      </c>
      <c r="M25" s="34">
        <v>30500</v>
      </c>
      <c r="N25" s="34">
        <v>17750</v>
      </c>
      <c r="O25" s="34">
        <v>33000</v>
      </c>
      <c r="P25" s="34">
        <v>3000</v>
      </c>
      <c r="Q25" s="34">
        <v>42000</v>
      </c>
      <c r="R25" s="34">
        <v>7000</v>
      </c>
      <c r="S25" s="33"/>
    </row>
    <row r="26" spans="1:19" ht="29.1" customHeight="1">
      <c r="A26" s="25"/>
      <c r="B26" s="20" t="s">
        <v>33</v>
      </c>
      <c r="C26" s="21">
        <v>808001</v>
      </c>
      <c r="D26" s="20" t="s">
        <v>34</v>
      </c>
      <c r="E26" s="22">
        <f t="shared" si="5"/>
        <v>37</v>
      </c>
      <c r="F26" s="35">
        <v>9</v>
      </c>
      <c r="G26" s="36">
        <v>10</v>
      </c>
      <c r="H26" s="36">
        <v>2</v>
      </c>
      <c r="I26" s="36">
        <v>4</v>
      </c>
      <c r="J26" s="36">
        <v>12</v>
      </c>
      <c r="K26" s="36">
        <v>0</v>
      </c>
      <c r="L26" s="34">
        <f t="shared" si="6"/>
        <v>140250</v>
      </c>
      <c r="M26" s="37">
        <v>22500</v>
      </c>
      <c r="N26" s="37">
        <v>22750</v>
      </c>
      <c r="O26" s="37">
        <v>6000</v>
      </c>
      <c r="P26" s="37">
        <v>12000</v>
      </c>
      <c r="Q26" s="37">
        <v>77000</v>
      </c>
      <c r="R26" s="37">
        <v>0</v>
      </c>
      <c r="S26" s="27"/>
    </row>
    <row r="27" spans="1:19" ht="29.1" customHeight="1">
      <c r="A27" s="25"/>
      <c r="B27" s="20" t="s">
        <v>35</v>
      </c>
      <c r="C27" s="21">
        <v>809001</v>
      </c>
      <c r="D27" s="20" t="s">
        <v>36</v>
      </c>
      <c r="E27" s="22">
        <f t="shared" si="5"/>
        <v>25</v>
      </c>
      <c r="F27" s="35">
        <v>9</v>
      </c>
      <c r="G27" s="36">
        <v>11</v>
      </c>
      <c r="H27" s="36">
        <v>3</v>
      </c>
      <c r="I27" s="36">
        <v>1</v>
      </c>
      <c r="J27" s="36">
        <v>1</v>
      </c>
      <c r="K27" s="36">
        <v>0</v>
      </c>
      <c r="L27" s="34">
        <f t="shared" si="6"/>
        <v>62750</v>
      </c>
      <c r="M27" s="37">
        <v>22500</v>
      </c>
      <c r="N27" s="37">
        <v>21250</v>
      </c>
      <c r="O27" s="37">
        <v>9000</v>
      </c>
      <c r="P27" s="37">
        <v>3000</v>
      </c>
      <c r="Q27" s="37">
        <v>7000</v>
      </c>
      <c r="R27" s="37">
        <v>0</v>
      </c>
      <c r="S27" s="27"/>
    </row>
    <row r="28" spans="1:19" ht="29.1" customHeight="1">
      <c r="A28" s="25"/>
      <c r="B28" s="20" t="s">
        <v>37</v>
      </c>
      <c r="C28" s="21">
        <v>810001</v>
      </c>
      <c r="D28" s="20" t="s">
        <v>38</v>
      </c>
      <c r="E28" s="22">
        <f t="shared" si="5"/>
        <v>22</v>
      </c>
      <c r="F28" s="35">
        <v>8</v>
      </c>
      <c r="G28" s="36">
        <v>2</v>
      </c>
      <c r="H28" s="36">
        <v>2</v>
      </c>
      <c r="I28" s="36">
        <v>5</v>
      </c>
      <c r="J28" s="36">
        <v>5</v>
      </c>
      <c r="K28" s="36">
        <v>0</v>
      </c>
      <c r="L28" s="34">
        <f t="shared" si="6"/>
        <v>81250</v>
      </c>
      <c r="M28" s="37">
        <v>20000</v>
      </c>
      <c r="N28" s="37">
        <v>5250</v>
      </c>
      <c r="O28" s="37">
        <v>6000</v>
      </c>
      <c r="P28" s="37">
        <v>15000</v>
      </c>
      <c r="Q28" s="37">
        <v>35000</v>
      </c>
      <c r="R28" s="37">
        <v>0</v>
      </c>
      <c r="S28" s="27"/>
    </row>
    <row r="29" spans="1:19" ht="29.1" customHeight="1">
      <c r="A29" s="28"/>
      <c r="B29" s="30"/>
      <c r="C29" s="30"/>
      <c r="D29" s="38" t="s">
        <v>39</v>
      </c>
      <c r="E29" s="22">
        <f t="shared" si="5"/>
        <v>490</v>
      </c>
      <c r="F29" s="35">
        <f t="shared" ref="F29:R29" si="7">SUM(F18:F28)</f>
        <v>134</v>
      </c>
      <c r="G29" s="35">
        <f t="shared" si="7"/>
        <v>128</v>
      </c>
      <c r="H29" s="35">
        <f t="shared" si="7"/>
        <v>81</v>
      </c>
      <c r="I29" s="35">
        <f t="shared" si="7"/>
        <v>34</v>
      </c>
      <c r="J29" s="35">
        <f t="shared" si="7"/>
        <v>108</v>
      </c>
      <c r="K29" s="35">
        <f t="shared" si="7"/>
        <v>5</v>
      </c>
      <c r="L29" s="34">
        <f t="shared" si="6"/>
        <v>1756750</v>
      </c>
      <c r="M29" s="39">
        <f t="shared" si="7"/>
        <v>345500</v>
      </c>
      <c r="N29" s="39">
        <f t="shared" si="7"/>
        <v>289250</v>
      </c>
      <c r="O29" s="39">
        <f t="shared" si="7"/>
        <v>243000</v>
      </c>
      <c r="P29" s="39">
        <f t="shared" si="7"/>
        <v>102000</v>
      </c>
      <c r="Q29" s="39">
        <f t="shared" si="7"/>
        <v>742000</v>
      </c>
      <c r="R29" s="39">
        <f t="shared" si="7"/>
        <v>35000</v>
      </c>
      <c r="S29" s="33"/>
    </row>
    <row r="30" spans="1:19" ht="29.1" customHeight="1">
      <c r="A30" s="40" t="s">
        <v>9</v>
      </c>
      <c r="B30" s="41"/>
      <c r="C30" s="41"/>
      <c r="D30" s="41"/>
      <c r="E30" s="42">
        <f t="shared" ref="E30:R30" si="8">E17+E29</f>
        <v>517</v>
      </c>
      <c r="F30" s="42">
        <f t="shared" si="8"/>
        <v>135</v>
      </c>
      <c r="G30" s="42">
        <f t="shared" si="8"/>
        <v>130</v>
      </c>
      <c r="H30" s="42">
        <f t="shared" si="8"/>
        <v>85</v>
      </c>
      <c r="I30" s="42">
        <f t="shared" si="8"/>
        <v>34</v>
      </c>
      <c r="J30" s="42">
        <f t="shared" si="8"/>
        <v>125</v>
      </c>
      <c r="K30" s="42">
        <f t="shared" si="8"/>
        <v>8</v>
      </c>
      <c r="L30" s="43">
        <f t="shared" si="8"/>
        <v>1917750</v>
      </c>
      <c r="M30" s="43">
        <f t="shared" si="8"/>
        <v>348500</v>
      </c>
      <c r="N30" s="43">
        <f t="shared" si="8"/>
        <v>295250</v>
      </c>
      <c r="O30" s="43">
        <f t="shared" si="8"/>
        <v>255000</v>
      </c>
      <c r="P30" s="43">
        <f t="shared" si="8"/>
        <v>102000</v>
      </c>
      <c r="Q30" s="43">
        <f t="shared" si="8"/>
        <v>861000</v>
      </c>
      <c r="R30" s="43">
        <f t="shared" si="8"/>
        <v>56000</v>
      </c>
      <c r="S30" s="44"/>
    </row>
    <row r="31" spans="1:19" ht="36" customHeight="1">
      <c r="A31" s="11" t="s">
        <v>41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41.25" customHeight="1"/>
    <row r="33" ht="41.25" customHeight="1"/>
    <row r="34" ht="41.25" customHeight="1"/>
    <row r="35" ht="41.25" customHeight="1"/>
    <row r="36" ht="41.25" customHeight="1"/>
    <row r="37" ht="41.25" customHeight="1"/>
    <row r="38" ht="41.25" customHeight="1"/>
    <row r="39" ht="41.25" customHeight="1"/>
    <row r="40" ht="41.25" customHeight="1"/>
    <row r="41" ht="41.25" customHeight="1"/>
    <row r="42" ht="41.25" customHeight="1"/>
  </sheetData>
  <mergeCells count="13">
    <mergeCell ref="A31:S31"/>
    <mergeCell ref="A4:A5"/>
    <mergeCell ref="A6:A17"/>
    <mergeCell ref="A18:A29"/>
    <mergeCell ref="B4:B5"/>
    <mergeCell ref="C4:C5"/>
    <mergeCell ref="D4:D5"/>
    <mergeCell ref="S4:S5"/>
    <mergeCell ref="A1:B1"/>
    <mergeCell ref="A2:S2"/>
    <mergeCell ref="E4:K4"/>
    <mergeCell ref="L4:R4"/>
    <mergeCell ref="A30:D30"/>
  </mergeCells>
  <phoneticPr fontId="7" type="noConversion"/>
  <pageMargins left="0.35416666666666702" right="0.156944444444444" top="0.98402777777777795" bottom="0.98402777777777795" header="0.51180555555555596" footer="0.51180555555555596"/>
  <pageSetup paperSize="9" scale="80" fitToHeight="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生活费（2021-2022）</vt:lpstr>
      <vt:lpstr>'生活费（2021-2022）'!Print_Area</vt:lpstr>
      <vt:lpstr>'生活费（2021-2022）'!Print_Titles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张嘉禾</cp:lastModifiedBy>
  <cp:lastPrinted>2022-01-21T02:38:25Z</cp:lastPrinted>
  <dcterms:created xsi:type="dcterms:W3CDTF">2017-10-23T02:56:00Z</dcterms:created>
  <dcterms:modified xsi:type="dcterms:W3CDTF">2022-01-21T02:38:26Z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>
    <vt:lpwstr>14</vt:lpwstr>
  </property>
  <property fmtid="{D5CDD505-2E9C-101B-9397-08002B2CF9AE}" pid="4" name="ICV">
    <vt:lpwstr>9F6AE8A8D07C43CBB8A3525313DA9BE2</vt:lpwstr>
  </property>
</Properties>
</file>