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450" firstSheet="1" activeTab="1"/>
  </bookViews>
  <sheets>
    <sheet name="ESVHSR" sheetId="2" state="hidden" r:id="rId1"/>
    <sheet name="拨款表" sheetId="6" r:id="rId2"/>
  </sheets>
  <calcPr calcId="145621"/>
</workbook>
</file>

<file path=xl/calcChain.xml><?xml version="1.0" encoding="utf-8"?>
<calcChain xmlns="http://schemas.openxmlformats.org/spreadsheetml/2006/main">
  <c r="K12" i="6" l="1"/>
  <c r="J12" i="6"/>
  <c r="I12" i="6"/>
  <c r="H12" i="6" s="1"/>
  <c r="O11" i="6"/>
  <c r="N11" i="6"/>
  <c r="M11" i="6"/>
  <c r="L11" i="6" s="1"/>
  <c r="K11" i="6"/>
  <c r="J11" i="6"/>
  <c r="I11" i="6"/>
  <c r="K10" i="6"/>
  <c r="J10" i="6"/>
  <c r="J7" i="6" s="1"/>
  <c r="I10" i="6"/>
  <c r="H10" i="6"/>
  <c r="N10" i="6" s="1"/>
  <c r="K9" i="6"/>
  <c r="H9" i="6"/>
  <c r="M9" i="6" s="1"/>
  <c r="D9" i="6"/>
  <c r="H8" i="6"/>
  <c r="O8" i="6" s="1"/>
  <c r="D8" i="6"/>
  <c r="K7" i="6"/>
  <c r="I7" i="6"/>
  <c r="G7" i="6"/>
  <c r="F7" i="6"/>
  <c r="E7" i="6"/>
  <c r="D7" i="6"/>
  <c r="O12" i="6" l="1"/>
  <c r="N12" i="6"/>
  <c r="M12" i="6"/>
  <c r="M8" i="6"/>
  <c r="N9" i="6"/>
  <c r="L9" i="6" s="1"/>
  <c r="H7" i="6"/>
  <c r="N8" i="6"/>
  <c r="O9" i="6"/>
  <c r="O7" i="6" s="1"/>
  <c r="O10" i="6"/>
  <c r="M10" i="6"/>
  <c r="L8" i="6" l="1"/>
  <c r="M7" i="6"/>
  <c r="N7" i="6"/>
  <c r="L10" i="6"/>
  <c r="L12" i="6"/>
  <c r="L7" i="6" l="1"/>
</calcChain>
</file>

<file path=xl/sharedStrings.xml><?xml version="1.0" encoding="utf-8"?>
<sst xmlns="http://schemas.openxmlformats.org/spreadsheetml/2006/main" count="35" uniqueCount="26">
  <si>
    <t>预分配
部门名称</t>
  </si>
  <si>
    <r>
      <rPr>
        <sz val="12"/>
        <rFont val="仿宋_GB2312"/>
        <charset val="134"/>
      </rPr>
      <t>预算编码</t>
    </r>
  </si>
  <si>
    <r>
      <rPr>
        <sz val="12"/>
        <rFont val="仿宋_GB2312"/>
        <charset val="134"/>
      </rPr>
      <t>预算单位名称</t>
    </r>
  </si>
  <si>
    <r>
      <rPr>
        <sz val="12"/>
        <rFont val="仿宋_GB2312"/>
        <charset val="134"/>
      </rPr>
      <t>资助学生人数（人）</t>
    </r>
  </si>
  <si>
    <r>
      <rPr>
        <sz val="12"/>
        <rFont val="仿宋_GB2312"/>
        <charset val="134"/>
      </rPr>
      <t>补助金额（元）</t>
    </r>
  </si>
  <si>
    <r>
      <rPr>
        <sz val="12"/>
        <rFont val="仿宋_GB2312"/>
        <charset val="134"/>
      </rPr>
      <t>资金分配（元）</t>
    </r>
  </si>
  <si>
    <r>
      <rPr>
        <sz val="12"/>
        <rFont val="仿宋_GB2312"/>
        <charset val="134"/>
      </rPr>
      <t>小计</t>
    </r>
  </si>
  <si>
    <r>
      <rPr>
        <sz val="12"/>
        <rFont val="仿宋_GB2312"/>
        <charset val="134"/>
      </rPr>
      <t>其中</t>
    </r>
  </si>
  <si>
    <r>
      <rPr>
        <sz val="12"/>
        <rFont val="仿宋_GB2312"/>
        <charset val="134"/>
      </rPr>
      <t>高一</t>
    </r>
  </si>
  <si>
    <r>
      <rPr>
        <sz val="12"/>
        <rFont val="仿宋_GB2312"/>
        <charset val="134"/>
      </rPr>
      <t>高二</t>
    </r>
  </si>
  <si>
    <r>
      <rPr>
        <sz val="12"/>
        <rFont val="仿宋_GB2312"/>
        <charset val="134"/>
      </rPr>
      <t>高三</t>
    </r>
  </si>
  <si>
    <r>
      <rPr>
        <sz val="12"/>
        <rFont val="仿宋_GB2312"/>
        <charset val="134"/>
      </rPr>
      <t>市财政</t>
    </r>
  </si>
  <si>
    <r>
      <rPr>
        <sz val="12"/>
        <rFont val="仿宋_GB2312"/>
        <charset val="134"/>
      </rPr>
      <t>区财政</t>
    </r>
  </si>
  <si>
    <r>
      <rPr>
        <sz val="12"/>
        <rFont val="仿宋_GB2312"/>
        <charset val="134"/>
      </rPr>
      <t>学校</t>
    </r>
  </si>
  <si>
    <t>合计</t>
  </si>
  <si>
    <t>区直属单位</t>
  </si>
  <si>
    <t>江门市新会华侨
中学</t>
  </si>
  <si>
    <t>江门市新会梁启超纪念中学</t>
  </si>
  <si>
    <r>
      <rPr>
        <sz val="12"/>
        <rFont val="仿宋_GB2312"/>
        <charset val="134"/>
      </rPr>
      <t>江门市新会李文达中学</t>
    </r>
  </si>
  <si>
    <t>会城街道</t>
  </si>
  <si>
    <r>
      <rPr>
        <sz val="12"/>
        <rFont val="仿宋_GB2312"/>
        <charset val="134"/>
      </rPr>
      <t>江门市新会东方红中学</t>
    </r>
  </si>
  <si>
    <t>古井镇</t>
  </si>
  <si>
    <t>江门市新会第四
中学</t>
  </si>
  <si>
    <t>2021-2022学年江门市普通高中困难家庭学生资助金明细表</t>
    <phoneticPr fontId="8" type="noConversion"/>
  </si>
  <si>
    <r>
      <rPr>
        <sz val="12"/>
        <rFont val="仿宋_GB2312"/>
        <charset val="134"/>
      </rPr>
      <t>附件</t>
    </r>
    <r>
      <rPr>
        <sz val="12"/>
        <rFont val="Arial"/>
        <family val="2"/>
      </rPr>
      <t>:</t>
    </r>
    <phoneticPr fontId="8" type="noConversion"/>
  </si>
  <si>
    <t>备注：1、公办普通高中学生资助标准及经费承担，按照江教发字[2015]28号文件执行：普通高中高一年级每生每学年1000元，高二、三年级每生每学年700元。经费分担为市财政负担50%，学生户口所在的县（市/区）财政负担30%，学生所在学校负担20%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</si>
</sst>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name val="宋体"/>
      <charset val="134"/>
    </font>
    <font>
      <sz val="12"/>
      <name val="Arial"/>
      <family val="2"/>
    </font>
    <font>
      <b/>
      <sz val="16"/>
      <name val="Arial"/>
      <family val="2"/>
    </font>
    <font>
      <sz val="12"/>
      <name val="仿宋"/>
      <charset val="134"/>
    </font>
    <font>
      <sz val="12"/>
      <name val="仿宋_GB2312"/>
      <charset val="134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b/>
      <sz val="16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6">
    <xf numFmtId="0" fontId="0" fillId="0" borderId="0"/>
    <xf numFmtId="0" fontId="7" fillId="0" borderId="0">
      <alignment vertical="center"/>
    </xf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</cellStyleXfs>
  <cellXfs count="28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" xfId="14" applyFont="1" applyBorder="1" applyAlignment="1">
      <alignment horizontal="center" vertical="center" wrapText="1"/>
    </xf>
    <xf numFmtId="0" fontId="3" fillId="0" borderId="3" xfId="14" applyFont="1" applyBorder="1" applyAlignment="1">
      <alignment horizontal="center" vertical="center" wrapText="1"/>
    </xf>
    <xf numFmtId="0" fontId="1" fillId="0" borderId="2" xfId="14" applyFont="1" applyBorder="1" applyAlignment="1">
      <alignment horizontal="center" vertical="center" wrapText="1"/>
    </xf>
    <xf numFmtId="0" fontId="1" fillId="0" borderId="4" xfId="14" applyFont="1" applyBorder="1" applyAlignment="1">
      <alignment horizontal="center" vertical="center" wrapText="1"/>
    </xf>
  </cellXfs>
  <cellStyles count="16">
    <cellStyle name="_ET_STYLE_NoName_00_" xfId="2"/>
    <cellStyle name="常规" xfId="0" builtinId="0"/>
    <cellStyle name="常规 2" xfId="7"/>
    <cellStyle name="常规 2 2" xfId="5"/>
    <cellStyle name="常规 2 2 10" xfId="8"/>
    <cellStyle name="常规 2 3" xfId="6"/>
    <cellStyle name="常规 2 4" xfId="15"/>
    <cellStyle name="常规 3" xfId="9"/>
    <cellStyle name="常规 4" xfId="10"/>
    <cellStyle name="常规 5" xfId="11"/>
    <cellStyle name="常规 6" xfId="1"/>
    <cellStyle name="常规 6 2" xfId="3"/>
    <cellStyle name="常规 7" xfId="12"/>
    <cellStyle name="常规 9" xfId="4"/>
    <cellStyle name="常规 9 2" xfId="13"/>
    <cellStyle name="常规_Sheet5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Formulas="1" workbookViewId="0">
      <selection activeCell="A7" sqref="A7"/>
    </sheetView>
  </sheetViews>
  <sheetFormatPr defaultColWidth="8" defaultRowHeight="14.25" x14ac:dyDescent="0.15"/>
  <sheetData/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workbookViewId="0">
      <selection activeCell="H11" sqref="H11"/>
    </sheetView>
  </sheetViews>
  <sheetFormatPr defaultColWidth="9" defaultRowHeight="32.25" customHeight="1" x14ac:dyDescent="0.15"/>
  <cols>
    <col min="1" max="1" width="10.75" style="1" customWidth="1"/>
    <col min="2" max="2" width="9.625" style="1" customWidth="1"/>
    <col min="3" max="3" width="17.125" style="1" customWidth="1"/>
    <col min="4" max="6" width="7.75" style="1" customWidth="1"/>
    <col min="7" max="14" width="8.5" style="1" customWidth="1"/>
    <col min="15" max="16384" width="9" style="1"/>
  </cols>
  <sheetData>
    <row r="1" spans="1:15" ht="24.95" customHeight="1" x14ac:dyDescent="0.15">
      <c r="A1" s="17" t="s">
        <v>24</v>
      </c>
      <c r="B1" s="17"/>
      <c r="C1" s="17"/>
    </row>
    <row r="2" spans="1:15" ht="24.75" customHeight="1" x14ac:dyDescent="0.15">
      <c r="A2" s="20" t="s">
        <v>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ht="24.75" customHeight="1" thickBot="1" x14ac:dyDescent="0.2">
      <c r="A3" s="17"/>
      <c r="B3" s="17"/>
      <c r="C3" s="17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4" customHeight="1" x14ac:dyDescent="0.15">
      <c r="A4" s="24" t="s">
        <v>0</v>
      </c>
      <c r="B4" s="26" t="s">
        <v>1</v>
      </c>
      <c r="C4" s="26" t="s">
        <v>2</v>
      </c>
      <c r="D4" s="18" t="s">
        <v>3</v>
      </c>
      <c r="E4" s="18"/>
      <c r="F4" s="18"/>
      <c r="G4" s="18"/>
      <c r="H4" s="18" t="s">
        <v>4</v>
      </c>
      <c r="I4" s="18"/>
      <c r="J4" s="18"/>
      <c r="K4" s="18"/>
      <c r="L4" s="18" t="s">
        <v>5</v>
      </c>
      <c r="M4" s="18"/>
      <c r="N4" s="18"/>
      <c r="O4" s="19"/>
    </row>
    <row r="5" spans="1:15" ht="24" customHeight="1" x14ac:dyDescent="0.15">
      <c r="A5" s="25"/>
      <c r="B5" s="27"/>
      <c r="C5" s="27"/>
      <c r="D5" s="15" t="s">
        <v>6</v>
      </c>
      <c r="E5" s="15" t="s">
        <v>7</v>
      </c>
      <c r="F5" s="15"/>
      <c r="G5" s="15"/>
      <c r="H5" s="15" t="s">
        <v>6</v>
      </c>
      <c r="I5" s="15" t="s">
        <v>7</v>
      </c>
      <c r="J5" s="15"/>
      <c r="K5" s="15"/>
      <c r="L5" s="15" t="s">
        <v>6</v>
      </c>
      <c r="M5" s="15" t="s">
        <v>7</v>
      </c>
      <c r="N5" s="15"/>
      <c r="O5" s="21"/>
    </row>
    <row r="6" spans="1:15" ht="24" customHeight="1" x14ac:dyDescent="0.15">
      <c r="A6" s="25"/>
      <c r="B6" s="27"/>
      <c r="C6" s="27"/>
      <c r="D6" s="15"/>
      <c r="E6" s="3" t="s">
        <v>8</v>
      </c>
      <c r="F6" s="3" t="s">
        <v>9</v>
      </c>
      <c r="G6" s="3" t="s">
        <v>10</v>
      </c>
      <c r="H6" s="15"/>
      <c r="I6" s="3" t="s">
        <v>8</v>
      </c>
      <c r="J6" s="3" t="s">
        <v>9</v>
      </c>
      <c r="K6" s="3" t="s">
        <v>10</v>
      </c>
      <c r="L6" s="15"/>
      <c r="M6" s="3" t="s">
        <v>11</v>
      </c>
      <c r="N6" s="3" t="s">
        <v>12</v>
      </c>
      <c r="O6" s="10" t="s">
        <v>13</v>
      </c>
    </row>
    <row r="7" spans="1:15" ht="30.95" customHeight="1" x14ac:dyDescent="0.15">
      <c r="A7" s="22" t="s">
        <v>14</v>
      </c>
      <c r="B7" s="23"/>
      <c r="C7" s="23"/>
      <c r="D7" s="3">
        <f>SUM(D8:D12)</f>
        <v>7</v>
      </c>
      <c r="E7" s="3">
        <f>SUM(E8:E12)</f>
        <v>0</v>
      </c>
      <c r="F7" s="3">
        <f>SUM(F8:F12)</f>
        <v>3</v>
      </c>
      <c r="G7" s="3">
        <f>SUM(G8:G12)</f>
        <v>4</v>
      </c>
      <c r="H7" s="3">
        <f t="shared" ref="H7:O7" si="0">SUM(H8:H12)</f>
        <v>4900</v>
      </c>
      <c r="I7" s="3">
        <f t="shared" si="0"/>
        <v>0</v>
      </c>
      <c r="J7" s="3">
        <f t="shared" si="0"/>
        <v>2100</v>
      </c>
      <c r="K7" s="3">
        <f t="shared" si="0"/>
        <v>2800</v>
      </c>
      <c r="L7" s="3">
        <f t="shared" si="0"/>
        <v>4900</v>
      </c>
      <c r="M7" s="3">
        <f t="shared" si="0"/>
        <v>2450</v>
      </c>
      <c r="N7" s="3">
        <f t="shared" si="0"/>
        <v>1470</v>
      </c>
      <c r="O7" s="10">
        <f t="shared" si="0"/>
        <v>980</v>
      </c>
    </row>
    <row r="8" spans="1:15" ht="30.95" customHeight="1" x14ac:dyDescent="0.15">
      <c r="A8" s="4" t="s">
        <v>15</v>
      </c>
      <c r="B8" s="3">
        <v>230006</v>
      </c>
      <c r="C8" s="5" t="s">
        <v>16</v>
      </c>
      <c r="D8" s="3">
        <f>E8+F8+G8</f>
        <v>1</v>
      </c>
      <c r="E8" s="3">
        <v>0</v>
      </c>
      <c r="F8" s="3">
        <v>1</v>
      </c>
      <c r="G8" s="3">
        <v>0</v>
      </c>
      <c r="H8" s="3">
        <f>I8+J8+K8</f>
        <v>700</v>
      </c>
      <c r="I8" s="3">
        <v>0</v>
      </c>
      <c r="J8" s="3">
        <v>700</v>
      </c>
      <c r="K8" s="3">
        <v>0</v>
      </c>
      <c r="L8" s="3">
        <f>M8+N8+O8</f>
        <v>700</v>
      </c>
      <c r="M8" s="11">
        <f>H8*0.5</f>
        <v>350</v>
      </c>
      <c r="N8" s="11">
        <f>H8*0.3</f>
        <v>210</v>
      </c>
      <c r="O8" s="12">
        <f>H8*0.2</f>
        <v>140</v>
      </c>
    </row>
    <row r="9" spans="1:15" ht="30.95" customHeight="1" x14ac:dyDescent="0.15">
      <c r="A9" s="4" t="s">
        <v>15</v>
      </c>
      <c r="B9" s="3">
        <v>230009</v>
      </c>
      <c r="C9" s="5" t="s">
        <v>17</v>
      </c>
      <c r="D9" s="3">
        <f>E9+F9+G9</f>
        <v>2</v>
      </c>
      <c r="E9" s="3">
        <v>0</v>
      </c>
      <c r="F9" s="3">
        <v>0</v>
      </c>
      <c r="G9" s="3">
        <v>2</v>
      </c>
      <c r="H9" s="3">
        <f>I9+J9+K9</f>
        <v>1400</v>
      </c>
      <c r="I9" s="3">
        <v>0</v>
      </c>
      <c r="J9" s="3">
        <v>0</v>
      </c>
      <c r="K9" s="3">
        <f>G9*700</f>
        <v>1400</v>
      </c>
      <c r="L9" s="3">
        <f>M9+N9+O9</f>
        <v>1400</v>
      </c>
      <c r="M9" s="11">
        <f>H9*0.5</f>
        <v>700</v>
      </c>
      <c r="N9" s="11">
        <f>H9*0.3</f>
        <v>420</v>
      </c>
      <c r="O9" s="12">
        <f>H9*0.2</f>
        <v>280</v>
      </c>
    </row>
    <row r="10" spans="1:15" ht="30.95" customHeight="1" x14ac:dyDescent="0.15">
      <c r="A10" s="4" t="s">
        <v>15</v>
      </c>
      <c r="B10" s="3">
        <v>230008</v>
      </c>
      <c r="C10" s="5" t="s">
        <v>18</v>
      </c>
      <c r="D10" s="3">
        <v>1</v>
      </c>
      <c r="E10" s="3">
        <v>0</v>
      </c>
      <c r="F10" s="3">
        <v>1</v>
      </c>
      <c r="G10" s="3">
        <v>0</v>
      </c>
      <c r="H10" s="3">
        <f t="shared" ref="H10:H12" si="1">I10+J10+K10</f>
        <v>700</v>
      </c>
      <c r="I10" s="3">
        <f t="shared" ref="I10:I12" si="2">E10*1000</f>
        <v>0</v>
      </c>
      <c r="J10" s="3">
        <f t="shared" ref="J10:J12" si="3">F10*700</f>
        <v>700</v>
      </c>
      <c r="K10" s="3">
        <f t="shared" ref="K10:K12" si="4">G10*700</f>
        <v>0</v>
      </c>
      <c r="L10" s="3">
        <f>M10+N10+O10</f>
        <v>700</v>
      </c>
      <c r="M10" s="11">
        <f>H10*0.5</f>
        <v>350</v>
      </c>
      <c r="N10" s="11">
        <f>H10*0.3</f>
        <v>210</v>
      </c>
      <c r="O10" s="12">
        <f>H10*0.2</f>
        <v>140</v>
      </c>
    </row>
    <row r="11" spans="1:15" ht="30.95" customHeight="1" x14ac:dyDescent="0.15">
      <c r="A11" s="4" t="s">
        <v>19</v>
      </c>
      <c r="B11" s="3">
        <v>801008</v>
      </c>
      <c r="C11" s="5" t="s">
        <v>20</v>
      </c>
      <c r="D11" s="3">
        <v>2</v>
      </c>
      <c r="E11" s="3">
        <v>0</v>
      </c>
      <c r="F11" s="3">
        <v>1</v>
      </c>
      <c r="G11" s="3">
        <v>1</v>
      </c>
      <c r="H11" s="3">
        <v>1400</v>
      </c>
      <c r="I11" s="3">
        <f t="shared" si="2"/>
        <v>0</v>
      </c>
      <c r="J11" s="3">
        <f t="shared" si="3"/>
        <v>700</v>
      </c>
      <c r="K11" s="3">
        <f t="shared" si="4"/>
        <v>700</v>
      </c>
      <c r="L11" s="3">
        <f>M11+N11+O11</f>
        <v>1400</v>
      </c>
      <c r="M11" s="11">
        <f>H11*0.5</f>
        <v>700</v>
      </c>
      <c r="N11" s="11">
        <f>H11*0.3</f>
        <v>420</v>
      </c>
      <c r="O11" s="12">
        <f>H11*0.2</f>
        <v>280</v>
      </c>
    </row>
    <row r="12" spans="1:15" ht="30.95" customHeight="1" x14ac:dyDescent="0.15">
      <c r="A12" s="6" t="s">
        <v>21</v>
      </c>
      <c r="B12" s="7">
        <v>807014</v>
      </c>
      <c r="C12" s="8" t="s">
        <v>22</v>
      </c>
      <c r="D12" s="7">
        <v>1</v>
      </c>
      <c r="E12" s="7">
        <v>0</v>
      </c>
      <c r="F12" s="7">
        <v>0</v>
      </c>
      <c r="G12" s="7">
        <v>1</v>
      </c>
      <c r="H12" s="7">
        <f t="shared" si="1"/>
        <v>700</v>
      </c>
      <c r="I12" s="7">
        <f t="shared" si="2"/>
        <v>0</v>
      </c>
      <c r="J12" s="7">
        <f t="shared" si="3"/>
        <v>0</v>
      </c>
      <c r="K12" s="7">
        <f t="shared" si="4"/>
        <v>700</v>
      </c>
      <c r="L12" s="7">
        <f>M12+N12+O12</f>
        <v>700</v>
      </c>
      <c r="M12" s="13">
        <f>H12*0.5</f>
        <v>350</v>
      </c>
      <c r="N12" s="13">
        <f>H12*0.3</f>
        <v>210</v>
      </c>
      <c r="O12" s="14">
        <f>H12*0.2</f>
        <v>140</v>
      </c>
    </row>
    <row r="13" spans="1:15" ht="20.25" customHeight="1" x14ac:dyDescent="0.15">
      <c r="C13" s="9"/>
    </row>
    <row r="14" spans="1:15" ht="32.25" customHeight="1" x14ac:dyDescent="0.15">
      <c r="A14" s="16" t="s">
        <v>25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</row>
  </sheetData>
  <mergeCells count="17">
    <mergeCell ref="D5:D6"/>
    <mergeCell ref="H5:H6"/>
    <mergeCell ref="L5:L6"/>
    <mergeCell ref="A14:O14"/>
    <mergeCell ref="A1:C1"/>
    <mergeCell ref="A3:C3"/>
    <mergeCell ref="D4:G4"/>
    <mergeCell ref="H4:K4"/>
    <mergeCell ref="L4:O4"/>
    <mergeCell ref="A2:O2"/>
    <mergeCell ref="E5:G5"/>
    <mergeCell ref="I5:K5"/>
    <mergeCell ref="M5:O5"/>
    <mergeCell ref="A7:C7"/>
    <mergeCell ref="A4:A6"/>
    <mergeCell ref="B4:B6"/>
    <mergeCell ref="C4:C6"/>
  </mergeCells>
  <phoneticPr fontId="8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ESVHSR</vt:lpstr>
      <vt:lpstr>拨款表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张嘉禾</cp:lastModifiedBy>
  <cp:lastPrinted>2022-04-07T01:07:18Z</cp:lastPrinted>
  <dcterms:created xsi:type="dcterms:W3CDTF">2006-03-06T00:06:00Z</dcterms:created>
  <dcterms:modified xsi:type="dcterms:W3CDTF">2022-04-13T07:20:22Z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4732F8ADBD5E483A9C5C1A7FD738EACB</vt:lpwstr>
  </property>
</Properties>
</file>