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Sheet1!$A$4:$F$99</definedName>
    <definedName name="_xlnm.Print_Area" localSheetId="0">Sheet1!$A$1:$F$99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<sst xmlns="http://schemas.openxmlformats.org/spreadsheetml/2006/main" count="300" uniqueCount="140">
  <si>
    <t>新会区2家农贸市场菜篮子价格监测报表
（2024年10月8日-2024年11月8日）</t>
  </si>
  <si>
    <t>商品名称</t>
  </si>
  <si>
    <t>规格等级</t>
  </si>
  <si>
    <t>计价单位</t>
  </si>
  <si>
    <t>周环比</t>
  </si>
  <si>
    <t>1、粮食类</t>
  </si>
  <si>
    <t>丝苗米</t>
  </si>
  <si>
    <t>袋装/一级</t>
  </si>
  <si>
    <t>元/500克</t>
  </si>
  <si>
    <t>珍珠米（东北米）</t>
  </si>
  <si>
    <t>油粘米</t>
  </si>
  <si>
    <t>面粉</t>
  </si>
  <si>
    <t>普通小麦粉，袋装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</si>
  <si>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</si>
  <si>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</si>
  <si>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</si>
  <si>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</si>
  <si>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</si>
  <si>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</si>
  <si>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</si>
  <si>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</si>
  <si>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</si>
  <si>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</si>
  <si>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</si>
  <si>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</si>
  <si>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</si>
  <si>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</si>
  <si>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</si>
  <si>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</si>
  <si>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</si>
  <si>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</si>
  <si>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</si>
  <si>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</si>
  <si>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肋条肉（五花肉）</t>
  </si>
  <si>
    <t>牛肉</t>
  </si>
  <si>
    <t>腱子肉</t>
  </si>
  <si>
    <t>牛腩</t>
  </si>
  <si>
    <t>带骨羊肉</t>
  </si>
  <si>
    <t>4、禽蛋类</t>
  </si>
  <si>
    <t>鸡肉</t>
  </si>
  <si>
    <t>白条鸡、开膛/上等</t>
  </si>
  <si>
    <t>鸭肉</t>
  </si>
  <si>
    <t>鸡蛋</t>
  </si>
  <si>
    <t>普通，新鲜完整</t>
  </si>
  <si>
    <t>咸鸭蛋</t>
  </si>
  <si>
    <t>去泥</t>
  </si>
  <si>
    <t>鸭蛋</t>
  </si>
  <si>
    <t>新鲜完整</t>
  </si>
  <si>
    <t>5、蔬菜类</t>
  </si>
  <si>
    <t>西洋菜</t>
  </si>
  <si>
    <t>新鲜一级</t>
  </si>
  <si>
    <t>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</si>
  <si>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</si>
  <si>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</si>
  <si>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</si>
  <si>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</si>
  <si>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</si>
  <si>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</si>
  <si>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</si>
  <si>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</si>
  <si>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</si>
  <si>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</si>
  <si>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</si>
  <si>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</si>
  <si>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</si>
  <si>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</si>
  <si>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</si>
  <si>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</si>
  <si>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青瓜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</si>
  <si>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</si>
  <si>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</si>
  <si>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</si>
  <si>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</si>
  <si>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</si>
  <si>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</si>
  <si>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</si>
  <si>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</si>
  <si>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</si>
  <si>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</si>
  <si>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</si>
  <si>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生姜</t>
  </si>
  <si>
    <t>蒜头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</si>
  <si>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</si>
  <si>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</si>
  <si>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</si>
  <si>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</si>
  <si>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</si>
  <si>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</si>
  <si>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</si>
  <si>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</si>
  <si>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</si>
  <si>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</si>
  <si>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</si>
  <si>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</si>
  <si>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黄花鱼</t>
  </si>
  <si>
    <t>300克左右一条/冷冻</t>
  </si>
  <si>
    <t>马鲛</t>
  </si>
  <si>
    <t>1000克以上，冰鲜</t>
  </si>
  <si>
    <t>金鲳</t>
  </si>
  <si>
    <t>300克以上，冰鲜</t>
  </si>
  <si>
    <t>海鲈鱼</t>
  </si>
  <si>
    <t>400克以上，冰鲜</t>
  </si>
  <si>
    <t>红三（金线）</t>
  </si>
  <si>
    <t>200克左右，冰鲜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</si>
  <si>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</si>
  <si>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</si>
  <si>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</si>
  <si>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</si>
  <si>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</si>
  <si>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</si>
  <si>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--</t>
  </si>
  <si>
    <t>鳙鱼</t>
  </si>
  <si>
    <t>2500g/条左右/鲜活</t>
  </si>
  <si>
    <t>淡水鲈鱼</t>
  </si>
  <si>
    <t>500克以上一条/活体</t>
  </si>
  <si>
    <t>罗非鱼</t>
  </si>
  <si>
    <t>生鱼</t>
  </si>
  <si>
    <t>400克左右，鲜活</t>
  </si>
  <si>
    <t>海虾</t>
  </si>
  <si>
    <t>长10cm左右/冻或活体</t>
  </si>
  <si>
    <t>基围虾</t>
  </si>
  <si>
    <t>南美对虾</t>
  </si>
  <si>
    <t>一斤30只左右，鲜活</t>
  </si>
  <si>
    <t>濑尿虾</t>
  </si>
  <si>
    <t>一斤15只左右，鲜活</t>
  </si>
  <si>
    <t>九节虾</t>
  </si>
  <si>
    <t>体长10cm左右，鲜活</t>
  </si>
  <si>
    <t>罗氏虾</t>
  </si>
  <si>
    <t>一斤20只左右，鲜活</t>
  </si>
  <si>
    <t>花蟹</t>
  </si>
  <si>
    <t>200克左右，鲜活</t>
  </si>
  <si>
    <t>梭子蟹</t>
  </si>
  <si>
    <t>300克左右，鲜活</t>
  </si>
  <si>
    <t>青蟹</t>
  </si>
  <si>
    <t>250克左右，鲜活</t>
  </si>
  <si>
    <t>带壳生蚝</t>
  </si>
  <si>
    <t>一只100克左右，鲜活</t>
  </si>
  <si>
    <t>带壳扇贝</t>
  </si>
  <si>
    <t>一斤5-6只左右，鲜活</t>
  </si>
  <si>
    <t>鱿鱼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</si>
</sst>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sz val="11"/>
      <color rgb="FFFF0000"/>
      <name val="宋体"/>
      <charset val="134"/>
      <scheme val="minor"/>
    </font>
    <font>
      <sz val="11"/>
      <color theme="9" tint="-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0" fontId="8" fillId="2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0" fontId="8" fillId="0" borderId="8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tabSelected="1" zoomScale="110" zoomScaleNormal="110" topLeftCell="A73" workbookViewId="0">
      <selection activeCell="F96" sqref="F96"/>
    </sheetView>
  </sheetViews>
  <sheetFormatPr defaultColWidth="8.89166666666667" defaultRowHeight="14.25" outlineLevelCol="5"/>
  <cols>
    <col min="1" max="1" width="19.8916666666667" style="3" customWidth="1"/>
    <col min="2" max="2" width="20.775" style="3" customWidth="1"/>
    <col min="3" max="3" width="14.0833333333333" style="3" customWidth="1"/>
    <col min="4" max="4" width="11.5916666666667" style="4" customWidth="1"/>
    <col min="5" max="5" width="10.5666666666667" style="4" customWidth="1"/>
    <col min="6" max="6" width="13.6666666666667" style="5" customWidth="1"/>
    <col min="7" max="16384" width="8.89166666666667" style="6"/>
  </cols>
  <sheetData>
    <row r="1" spans="1:6">
      <c r="A1" s="7" t="s">
        <v>0</v>
      </c>
      <c r="B1" s="7"/>
      <c r="C1" s="7"/>
      <c r="D1" s="8"/>
      <c r="E1" s="8"/>
      <c r="F1" s="23"/>
    </row>
    <row r="2" ht="35" customHeight="1" spans="1:6">
      <c r="A2" s="7"/>
      <c r="B2" s="7"/>
      <c r="C2" s="7"/>
      <c r="D2" s="8"/>
      <c r="E2" s="8"/>
      <c r="F2" s="23"/>
    </row>
    <row r="3" ht="15.75" spans="1:6">
      <c r="A3" s="9" t="s">
        <v>1</v>
      </c>
      <c r="B3" s="10" t="s">
        <v>2</v>
      </c>
      <c r="C3" s="10" t="s">
        <v>3</v>
      </c>
      <c r="D3" s="11">
        <v>45573</v>
      </c>
      <c r="E3" s="11">
        <v>45604</v>
      </c>
      <c r="F3" s="24" t="s">
        <v>4</v>
      </c>
    </row>
    <row r="4" s="1" customFormat="1" ht="15.75" spans="1:6">
      <c r="A4" s="12" t="s">
        <v>5</v>
      </c>
      <c r="B4" s="13"/>
      <c r="C4" s="13"/>
      <c r="D4" s="14">
        <f>ROUND(SUM(D5:D8)/4,2)</f>
        <v>3.21</v>
      </c>
      <c r="E4" s="14">
        <f>ROUND(SUM(E5:E8)/4,2)</f>
        <v>3.21</v>
      </c>
      <c r="F4" s="25">
        <f t="shared" ref="F4:F9" si="0">E4/D4-1</f>
        <v>0</v>
      </c>
    </row>
    <row r="5" ht="15.75" spans="1:6">
      <c r="A5" s="15" t="s">
        <v>6</v>
      </c>
      <c r="B5" s="15" t="s">
        <v>7</v>
      </c>
      <c r="C5" s="16" t="s">
        <v>8</v>
      </c>
      <c r="D5" s="17">
        <v>3.25</v>
      </c>
      <c r="E5" s="17">
        <v>3.25</v>
      </c>
      <c r="F5" s="26">
        <f t="shared" si="0"/>
        <v>0</v>
      </c>
    </row>
    <row r="6" ht="15.75" spans="1:6">
      <c r="A6" s="15" t="s">
        <v>9</v>
      </c>
      <c r="B6" s="15" t="s">
        <v>7</v>
      </c>
      <c r="C6" s="16" t="s">
        <v>8</v>
      </c>
      <c r="D6" s="17">
        <v>3.3</v>
      </c>
      <c r="E6" s="17">
        <v>3.3</v>
      </c>
      <c r="F6" s="26">
        <f t="shared" si="0"/>
        <v>0</v>
      </c>
    </row>
    <row r="7" ht="15.75" spans="1:6">
      <c r="A7" s="15" t="s">
        <v>10</v>
      </c>
      <c r="B7" s="15" t="s">
        <v>7</v>
      </c>
      <c r="C7" s="16" t="s">
        <v>8</v>
      </c>
      <c r="D7" s="17">
        <v>3.5</v>
      </c>
      <c r="E7" s="17">
        <v>3.5</v>
      </c>
      <c r="F7" s="26">
        <f t="shared" si="0"/>
        <v>0</v>
      </c>
    </row>
    <row r="8" ht="15.75" spans="1:6">
      <c r="A8" s="15" t="s">
        <v>11</v>
      </c>
      <c r="B8" s="15" t="s">
        <v>12</v>
      </c>
      <c r="C8" s="16" t="s">
        <v>8</v>
      </c>
      <c r="D8" s="17">
        <v>2.8</v>
      </c>
      <c r="E8" s="17">
        <v>2.8</v>
      </c>
      <c r="F8" s="26">
        <f t="shared" si="0"/>
        <v>0</v>
      </c>
    </row>
    <row r="9" s="1" customFormat="1" ht="15.75" spans="1:6">
      <c r="A9" s="18" t="s">
        <v>13</v>
      </c>
      <c r="B9" s="18"/>
      <c r="C9" s="19"/>
      <c r="D9" s="14">
        <f>ROUND(SUM(D10:D18)/7,2)</f>
        <v>85.79</v>
      </c>
      <c r="E9" s="14">
        <f>ROUND(SUM(E10:E18)/7,2)</f>
        <v>85.79</v>
      </c>
      <c r="F9" s="25">
        <f t="shared" si="0"/>
        <v>0</v>
      </c>
    </row>
    <row r="10" ht="15.75" spans="1:6">
      <c r="A10" s="15" t="s">
        <v>14</v>
      </c>
      <c r="B10" s="15" t="s">
        <v>15</v>
      </c>
      <c r="C10" s="16" t="s">
        <v>16</v>
      </c>
      <c r="D10" s="17" t="s">
        <v>17</v>
      </c>
      <c r="E10" s="17" t="s">
        <v>17</v>
      </c>
      <c r="F10" s="26" t="s">
        <v>17</v>
      </c>
    </row>
    <row r="11" ht="15.75" spans="1:6">
      <c r="A11" s="15" t="s">
        <v>18</v>
      </c>
      <c r="B11" s="15" t="s">
        <v>15</v>
      </c>
      <c r="C11" s="16" t="s">
        <v>16</v>
      </c>
      <c r="D11" s="17">
        <v>156</v>
      </c>
      <c r="E11" s="17">
        <v>156</v>
      </c>
      <c r="F11" s="26">
        <f t="shared" ref="F9:F37" si="1">E11/D11-1</f>
        <v>0</v>
      </c>
    </row>
    <row r="12" ht="15.75" spans="1:6">
      <c r="A12" s="15" t="s">
        <v>19</v>
      </c>
      <c r="B12" s="15" t="s">
        <v>15</v>
      </c>
      <c r="C12" s="16" t="s">
        <v>16</v>
      </c>
      <c r="D12" s="17" t="s">
        <v>17</v>
      </c>
      <c r="E12" s="17" t="s">
        <v>17</v>
      </c>
      <c r="F12" s="26" t="s">
        <v>17</v>
      </c>
    </row>
    <row r="13" ht="15.75" spans="1:6">
      <c r="A13" s="15" t="s">
        <v>20</v>
      </c>
      <c r="B13" s="15" t="s">
        <v>15</v>
      </c>
      <c r="C13" s="16" t="s">
        <v>16</v>
      </c>
      <c r="D13" s="17">
        <v>100.5</v>
      </c>
      <c r="E13" s="17">
        <v>100.5</v>
      </c>
      <c r="F13" s="26">
        <f t="shared" si="1"/>
        <v>0</v>
      </c>
    </row>
    <row r="14" ht="15.75" spans="1:6">
      <c r="A14" s="15" t="s">
        <v>21</v>
      </c>
      <c r="B14" s="15" t="s">
        <v>22</v>
      </c>
      <c r="C14" s="16" t="s">
        <v>16</v>
      </c>
      <c r="D14" s="17">
        <v>74</v>
      </c>
      <c r="E14" s="17">
        <v>74</v>
      </c>
      <c r="F14" s="26">
        <f t="shared" si="1"/>
        <v>0</v>
      </c>
    </row>
    <row r="15" ht="15.75" spans="1:6">
      <c r="A15" s="15" t="s">
        <v>23</v>
      </c>
      <c r="B15" s="15" t="s">
        <v>22</v>
      </c>
      <c r="C15" s="16" t="s">
        <v>16</v>
      </c>
      <c r="D15" s="17">
        <v>65</v>
      </c>
      <c r="E15" s="17">
        <v>65</v>
      </c>
      <c r="F15" s="27">
        <f t="shared" si="1"/>
        <v>0</v>
      </c>
    </row>
    <row r="16" ht="15.75" spans="1:6">
      <c r="A16" s="15" t="s">
        <v>24</v>
      </c>
      <c r="B16" s="15" t="s">
        <v>25</v>
      </c>
      <c r="C16" s="16" t="s">
        <v>16</v>
      </c>
      <c r="D16" s="17">
        <v>58</v>
      </c>
      <c r="E16" s="17">
        <v>58</v>
      </c>
      <c r="F16" s="26">
        <f t="shared" si="1"/>
        <v>0</v>
      </c>
    </row>
    <row r="17" ht="15.75" spans="1:6">
      <c r="A17" s="15" t="s">
        <v>26</v>
      </c>
      <c r="B17" s="15" t="s">
        <v>25</v>
      </c>
      <c r="C17" s="16" t="s">
        <v>16</v>
      </c>
      <c r="D17" s="17">
        <v>74</v>
      </c>
      <c r="E17" s="17">
        <v>74</v>
      </c>
      <c r="F17" s="26">
        <f t="shared" si="1"/>
        <v>0</v>
      </c>
    </row>
    <row r="18" ht="15.75" spans="1:6">
      <c r="A18" s="15" t="s">
        <v>27</v>
      </c>
      <c r="B18" s="15" t="s">
        <v>25</v>
      </c>
      <c r="C18" s="16" t="s">
        <v>16</v>
      </c>
      <c r="D18" s="17">
        <v>73</v>
      </c>
      <c r="E18" s="17">
        <v>73</v>
      </c>
      <c r="F18" s="26">
        <f t="shared" si="1"/>
        <v>0</v>
      </c>
    </row>
    <row r="19" s="1" customFormat="1" ht="15.75" spans="1:6">
      <c r="A19" s="18" t="s">
        <v>28</v>
      </c>
      <c r="B19" s="18"/>
      <c r="C19" s="18"/>
      <c r="D19" s="20">
        <f>ROUND(SUM(D20:D27)/8,2)</f>
        <v>34.78</v>
      </c>
      <c r="E19" s="20">
        <f>ROUND(SUM(E20:E27)/8,2)</f>
        <v>34.84</v>
      </c>
      <c r="F19" s="28">
        <f t="shared" si="1"/>
        <v>0.00172512938470382</v>
      </c>
    </row>
    <row r="20" ht="15.75" spans="1:6">
      <c r="A20" s="15" t="s">
        <v>29</v>
      </c>
      <c r="B20" s="21" t="s">
        <v>30</v>
      </c>
      <c r="C20" s="21" t="s">
        <v>8</v>
      </c>
      <c r="D20" s="17">
        <v>32</v>
      </c>
      <c r="E20" s="17">
        <v>32</v>
      </c>
      <c r="F20" s="26">
        <f t="shared" si="1"/>
        <v>0</v>
      </c>
    </row>
    <row r="21" ht="15.75" spans="1:6">
      <c r="A21" s="15" t="s">
        <v>31</v>
      </c>
      <c r="B21" s="21" t="s">
        <v>30</v>
      </c>
      <c r="C21" s="21" t="s">
        <v>8</v>
      </c>
      <c r="D21" s="17">
        <v>20.25</v>
      </c>
      <c r="E21" s="17">
        <v>20.25</v>
      </c>
      <c r="F21" s="26">
        <f t="shared" si="1"/>
        <v>0</v>
      </c>
    </row>
    <row r="22" ht="15.75" spans="1:6">
      <c r="A22" s="15" t="s">
        <v>32</v>
      </c>
      <c r="B22" s="21" t="s">
        <v>30</v>
      </c>
      <c r="C22" s="21" t="s">
        <v>8</v>
      </c>
      <c r="D22" s="17">
        <v>16</v>
      </c>
      <c r="E22" s="17">
        <v>16</v>
      </c>
      <c r="F22" s="26">
        <f t="shared" si="1"/>
        <v>0</v>
      </c>
    </row>
    <row r="23" ht="15.75" spans="1:6">
      <c r="A23" s="15" t="s">
        <v>33</v>
      </c>
      <c r="B23" s="21" t="s">
        <v>30</v>
      </c>
      <c r="C23" s="21" t="s">
        <v>8</v>
      </c>
      <c r="D23" s="17">
        <v>16</v>
      </c>
      <c r="E23" s="17">
        <v>16.5</v>
      </c>
      <c r="F23" s="29">
        <f t="shared" si="1"/>
        <v>0.03125</v>
      </c>
    </row>
    <row r="24" ht="15.75" spans="1:6">
      <c r="A24" s="15" t="s">
        <v>34</v>
      </c>
      <c r="B24" s="21" t="s">
        <v>30</v>
      </c>
      <c r="C24" s="21" t="s">
        <v>8</v>
      </c>
      <c r="D24" s="17">
        <v>49</v>
      </c>
      <c r="E24" s="17">
        <v>49</v>
      </c>
      <c r="F24" s="26">
        <f t="shared" si="1"/>
        <v>0</v>
      </c>
    </row>
    <row r="25" ht="15.75" spans="1:6">
      <c r="A25" s="15" t="s">
        <v>35</v>
      </c>
      <c r="B25" s="21" t="s">
        <v>30</v>
      </c>
      <c r="C25" s="21" t="s">
        <v>8</v>
      </c>
      <c r="D25" s="17">
        <v>51.5</v>
      </c>
      <c r="E25" s="17">
        <v>51.5</v>
      </c>
      <c r="F25" s="26">
        <f t="shared" si="1"/>
        <v>0</v>
      </c>
    </row>
    <row r="26" ht="15.75" spans="1:6">
      <c r="A26" s="15" t="s">
        <v>36</v>
      </c>
      <c r="B26" s="21" t="s">
        <v>30</v>
      </c>
      <c r="C26" s="21" t="s">
        <v>8</v>
      </c>
      <c r="D26" s="17">
        <v>43</v>
      </c>
      <c r="E26" s="17">
        <v>43</v>
      </c>
      <c r="F26" s="26">
        <f t="shared" si="1"/>
        <v>0</v>
      </c>
    </row>
    <row r="27" ht="15.75" spans="1:6">
      <c r="A27" s="15" t="s">
        <v>37</v>
      </c>
      <c r="B27" s="21" t="s">
        <v>30</v>
      </c>
      <c r="C27" s="21" t="s">
        <v>8</v>
      </c>
      <c r="D27" s="17">
        <v>50.5</v>
      </c>
      <c r="E27" s="17">
        <v>50.5</v>
      </c>
      <c r="F27" s="26">
        <f t="shared" si="1"/>
        <v>0</v>
      </c>
    </row>
    <row r="28" s="1" customFormat="1" ht="15.75" spans="1:6">
      <c r="A28" s="18" t="s">
        <v>38</v>
      </c>
      <c r="B28" s="18"/>
      <c r="C28" s="18"/>
      <c r="D28" s="20">
        <f>ROUND(SUM(D29:D33)/5,2)</f>
        <v>11.21</v>
      </c>
      <c r="E28" s="20">
        <f>ROUND(SUM(E29:E33)/5,2)</f>
        <v>11.28</v>
      </c>
      <c r="F28" s="28">
        <f t="shared" si="1"/>
        <v>0.00624442462087416</v>
      </c>
    </row>
    <row r="29" ht="15.75" spans="1:6">
      <c r="A29" s="15" t="s">
        <v>39</v>
      </c>
      <c r="B29" s="15" t="s">
        <v>40</v>
      </c>
      <c r="C29" s="21" t="s">
        <v>8</v>
      </c>
      <c r="D29" s="22">
        <v>17.5</v>
      </c>
      <c r="E29" s="22">
        <v>17.5</v>
      </c>
      <c r="F29" s="26">
        <f t="shared" si="1"/>
        <v>0</v>
      </c>
    </row>
    <row r="30" ht="15.75" spans="1:6">
      <c r="A30" s="15" t="s">
        <v>41</v>
      </c>
      <c r="B30" s="15" t="s">
        <v>30</v>
      </c>
      <c r="C30" s="21" t="s">
        <v>8</v>
      </c>
      <c r="D30" s="22">
        <v>15.5</v>
      </c>
      <c r="E30" s="22">
        <v>15.5</v>
      </c>
      <c r="F30" s="26">
        <f t="shared" si="1"/>
        <v>0</v>
      </c>
    </row>
    <row r="31" ht="15.75" spans="1:6">
      <c r="A31" s="15" t="s">
        <v>42</v>
      </c>
      <c r="B31" s="15" t="s">
        <v>43</v>
      </c>
      <c r="C31" s="21" t="s">
        <v>8</v>
      </c>
      <c r="D31" s="22">
        <v>6.4</v>
      </c>
      <c r="E31" s="22">
        <v>6.75</v>
      </c>
      <c r="F31" s="29">
        <f t="shared" si="1"/>
        <v>0.0546875</v>
      </c>
    </row>
    <row r="32" ht="15.75" spans="1:6">
      <c r="A32" s="15" t="s">
        <v>44</v>
      </c>
      <c r="B32" s="15" t="s">
        <v>45</v>
      </c>
      <c r="C32" s="21" t="s">
        <v>8</v>
      </c>
      <c r="D32" s="22">
        <v>8.75</v>
      </c>
      <c r="E32" s="22">
        <v>8.75</v>
      </c>
      <c r="F32" s="26">
        <f t="shared" si="1"/>
        <v>0</v>
      </c>
    </row>
    <row r="33" ht="15.75" spans="1:6">
      <c r="A33" s="15" t="s">
        <v>46</v>
      </c>
      <c r="B33" s="15" t="s">
        <v>47</v>
      </c>
      <c r="C33" s="21" t="s">
        <v>8</v>
      </c>
      <c r="D33" s="22">
        <v>7.9</v>
      </c>
      <c r="E33" s="22">
        <v>7.9</v>
      </c>
      <c r="F33" s="26">
        <f t="shared" si="1"/>
        <v>0</v>
      </c>
    </row>
    <row r="34" s="1" customFormat="1" ht="15.75" spans="1:6">
      <c r="A34" s="18" t="s">
        <v>48</v>
      </c>
      <c r="B34" s="18"/>
      <c r="C34" s="18"/>
      <c r="D34" s="20">
        <f>ROUND(AVERAGE(D35:D66),2)</f>
        <v>4.89</v>
      </c>
      <c r="E34" s="20">
        <f>ROUND(AVERAGE(E35:E66),2)</f>
        <v>4.71</v>
      </c>
      <c r="F34" s="30">
        <f t="shared" si="1"/>
        <v>-0.0368098159509201</v>
      </c>
    </row>
    <row r="35" ht="15.75" spans="1:6">
      <c r="A35" s="15" t="s">
        <v>49</v>
      </c>
      <c r="B35" s="21" t="s">
        <v>50</v>
      </c>
      <c r="C35" s="21" t="s">
        <v>8</v>
      </c>
      <c r="D35" s="17">
        <v>6</v>
      </c>
      <c r="E35" s="17">
        <v>5.25</v>
      </c>
      <c r="F35" s="31">
        <f t="shared" si="1"/>
        <v>-0.125</v>
      </c>
    </row>
    <row r="36" ht="15.75" spans="1:6">
      <c r="A36" s="15" t="s">
        <v>51</v>
      </c>
      <c r="B36" s="21" t="s">
        <v>50</v>
      </c>
      <c r="C36" s="21" t="s">
        <v>8</v>
      </c>
      <c r="D36" s="17">
        <v>6</v>
      </c>
      <c r="E36" s="17">
        <v>4.75</v>
      </c>
      <c r="F36" s="31">
        <f t="shared" si="1"/>
        <v>-0.208333333333333</v>
      </c>
    </row>
    <row r="37" ht="15.75" spans="1:6">
      <c r="A37" s="15" t="s">
        <v>52</v>
      </c>
      <c r="B37" s="21" t="s">
        <v>50</v>
      </c>
      <c r="C37" s="21" t="s">
        <v>8</v>
      </c>
      <c r="D37" s="17">
        <v>4</v>
      </c>
      <c r="E37" s="17">
        <v>3.75</v>
      </c>
      <c r="F37" s="32">
        <f t="shared" ref="F36:F67" si="2">E37/D37-1</f>
        <v>-0.0625</v>
      </c>
    </row>
    <row r="38" ht="15.75" spans="1:6">
      <c r="A38" s="15" t="s">
        <v>53</v>
      </c>
      <c r="B38" s="21" t="s">
        <v>50</v>
      </c>
      <c r="C38" s="21" t="s">
        <v>8</v>
      </c>
      <c r="D38" s="17">
        <v>4</v>
      </c>
      <c r="E38" s="17">
        <v>3.75</v>
      </c>
      <c r="F38" s="32">
        <f t="shared" si="2"/>
        <v>-0.0625</v>
      </c>
    </row>
    <row r="39" ht="15.75" spans="1:6">
      <c r="A39" s="15" t="s">
        <v>54</v>
      </c>
      <c r="B39" s="21" t="s">
        <v>50</v>
      </c>
      <c r="C39" s="21" t="s">
        <v>8</v>
      </c>
      <c r="D39" s="17">
        <v>3.6</v>
      </c>
      <c r="E39" s="17">
        <v>3.75</v>
      </c>
      <c r="F39" s="29">
        <f t="shared" si="2"/>
        <v>0.0416666666666667</v>
      </c>
    </row>
    <row r="40" ht="15.75" spans="1:6">
      <c r="A40" s="15" t="s">
        <v>55</v>
      </c>
      <c r="B40" s="21" t="s">
        <v>50</v>
      </c>
      <c r="C40" s="21" t="s">
        <v>8</v>
      </c>
      <c r="D40" s="17">
        <v>5.25</v>
      </c>
      <c r="E40" s="17">
        <v>4.5</v>
      </c>
      <c r="F40" s="32">
        <f t="shared" si="2"/>
        <v>-0.142857142857143</v>
      </c>
    </row>
    <row r="41" ht="15.75" spans="1:6">
      <c r="A41" s="15" t="s">
        <v>56</v>
      </c>
      <c r="B41" s="21" t="s">
        <v>50</v>
      </c>
      <c r="C41" s="21" t="s">
        <v>8</v>
      </c>
      <c r="D41" s="17">
        <v>4.75</v>
      </c>
      <c r="E41" s="17">
        <v>4.5</v>
      </c>
      <c r="F41" s="32">
        <f t="shared" si="2"/>
        <v>-0.0526315789473685</v>
      </c>
    </row>
    <row r="42" ht="15.75" spans="1:6">
      <c r="A42" s="15" t="s">
        <v>57</v>
      </c>
      <c r="B42" s="21" t="s">
        <v>50</v>
      </c>
      <c r="C42" s="21" t="s">
        <v>8</v>
      </c>
      <c r="D42" s="17">
        <v>3.75</v>
      </c>
      <c r="E42" s="17">
        <v>4</v>
      </c>
      <c r="F42" s="29">
        <f t="shared" si="2"/>
        <v>0.0666666666666667</v>
      </c>
    </row>
    <row r="43" ht="15.75" spans="1:6">
      <c r="A43" s="15" t="s">
        <v>58</v>
      </c>
      <c r="B43" s="21" t="s">
        <v>50</v>
      </c>
      <c r="C43" s="21" t="s">
        <v>8</v>
      </c>
      <c r="D43" s="17">
        <v>3.75</v>
      </c>
      <c r="E43" s="17">
        <v>3.75</v>
      </c>
      <c r="F43" s="26">
        <f t="shared" si="2"/>
        <v>0</v>
      </c>
    </row>
    <row r="44" ht="15.75" spans="1:6">
      <c r="A44" s="15" t="s">
        <v>59</v>
      </c>
      <c r="B44" s="21" t="s">
        <v>50</v>
      </c>
      <c r="C44" s="21" t="s">
        <v>8</v>
      </c>
      <c r="D44" s="17">
        <v>4.5</v>
      </c>
      <c r="E44" s="17">
        <v>4.25</v>
      </c>
      <c r="F44" s="32">
        <f t="shared" si="2"/>
        <v>-0.0555555555555556</v>
      </c>
    </row>
    <row r="45" ht="15.75" spans="1:6">
      <c r="A45" s="15" t="s">
        <v>60</v>
      </c>
      <c r="B45" s="21" t="s">
        <v>50</v>
      </c>
      <c r="C45" s="21" t="s">
        <v>8</v>
      </c>
      <c r="D45" s="17">
        <v>5</v>
      </c>
      <c r="E45" s="17">
        <v>4.75</v>
      </c>
      <c r="F45" s="32">
        <f t="shared" si="2"/>
        <v>-0.05</v>
      </c>
    </row>
    <row r="46" ht="15.75" spans="1:6">
      <c r="A46" s="15" t="s">
        <v>61</v>
      </c>
      <c r="B46" s="21" t="s">
        <v>50</v>
      </c>
      <c r="C46" s="21" t="s">
        <v>8</v>
      </c>
      <c r="D46" s="17">
        <v>7.25</v>
      </c>
      <c r="E46" s="17">
        <v>6</v>
      </c>
      <c r="F46" s="32">
        <f t="shared" si="2"/>
        <v>-0.172413793103448</v>
      </c>
    </row>
    <row r="47" ht="15.75" spans="1:6">
      <c r="A47" s="15" t="s">
        <v>62</v>
      </c>
      <c r="B47" s="21" t="s">
        <v>50</v>
      </c>
      <c r="C47" s="21" t="s">
        <v>8</v>
      </c>
      <c r="D47" s="17">
        <v>4.75</v>
      </c>
      <c r="E47" s="17">
        <v>4.75</v>
      </c>
      <c r="F47" s="26">
        <f t="shared" si="2"/>
        <v>0</v>
      </c>
    </row>
    <row r="48" ht="15.75" spans="1:6">
      <c r="A48" s="15" t="s">
        <v>63</v>
      </c>
      <c r="B48" s="21" t="s">
        <v>50</v>
      </c>
      <c r="C48" s="21" t="s">
        <v>8</v>
      </c>
      <c r="D48" s="17">
        <v>3.25</v>
      </c>
      <c r="E48" s="17">
        <v>3.25</v>
      </c>
      <c r="F48" s="26">
        <f t="shared" si="2"/>
        <v>0</v>
      </c>
    </row>
    <row r="49" ht="15.75" spans="1:6">
      <c r="A49" s="15" t="s">
        <v>64</v>
      </c>
      <c r="B49" s="21" t="s">
        <v>50</v>
      </c>
      <c r="C49" s="21" t="s">
        <v>8</v>
      </c>
      <c r="D49" s="17">
        <v>6.25</v>
      </c>
      <c r="E49" s="17">
        <v>6</v>
      </c>
      <c r="F49" s="32">
        <f t="shared" si="2"/>
        <v>-0.04</v>
      </c>
    </row>
    <row r="50" ht="15.75" spans="1:6">
      <c r="A50" s="15" t="s">
        <v>65</v>
      </c>
      <c r="B50" s="21" t="s">
        <v>50</v>
      </c>
      <c r="C50" s="21" t="s">
        <v>8</v>
      </c>
      <c r="D50" s="17">
        <v>5.75</v>
      </c>
      <c r="E50" s="17">
        <v>5.5</v>
      </c>
      <c r="F50" s="32">
        <f t="shared" si="2"/>
        <v>-0.0434782608695652</v>
      </c>
    </row>
    <row r="51" ht="15.75" spans="1:6">
      <c r="A51" s="15" t="s">
        <v>66</v>
      </c>
      <c r="B51" s="21" t="s">
        <v>50</v>
      </c>
      <c r="C51" s="21" t="s">
        <v>8</v>
      </c>
      <c r="D51" s="17">
        <v>2.5</v>
      </c>
      <c r="E51" s="17">
        <v>2.5</v>
      </c>
      <c r="F51" s="26">
        <f t="shared" si="2"/>
        <v>0</v>
      </c>
    </row>
    <row r="52" ht="15.75" spans="1:6">
      <c r="A52" s="15" t="s">
        <v>67</v>
      </c>
      <c r="B52" s="21" t="s">
        <v>50</v>
      </c>
      <c r="C52" s="21" t="s">
        <v>8</v>
      </c>
      <c r="D52" s="17">
        <v>2.75</v>
      </c>
      <c r="E52" s="17">
        <v>2.5</v>
      </c>
      <c r="F52" s="32">
        <f t="shared" si="2"/>
        <v>-0.0909090909090909</v>
      </c>
    </row>
    <row r="53" ht="15.75" spans="1:6">
      <c r="A53" s="15" t="s">
        <v>68</v>
      </c>
      <c r="B53" s="21" t="s">
        <v>50</v>
      </c>
      <c r="C53" s="21" t="s">
        <v>8</v>
      </c>
      <c r="D53" s="17">
        <v>3.25</v>
      </c>
      <c r="E53" s="17">
        <v>3.25</v>
      </c>
      <c r="F53" s="26">
        <f t="shared" si="2"/>
        <v>0</v>
      </c>
    </row>
    <row r="54" ht="15.75" spans="1:6">
      <c r="A54" s="15" t="s">
        <v>69</v>
      </c>
      <c r="B54" s="21" t="s">
        <v>50</v>
      </c>
      <c r="C54" s="21" t="s">
        <v>8</v>
      </c>
      <c r="D54" s="17">
        <v>3.75</v>
      </c>
      <c r="E54" s="17">
        <v>3.75</v>
      </c>
      <c r="F54" s="26">
        <f t="shared" si="2"/>
        <v>0</v>
      </c>
    </row>
    <row r="55" ht="15.75" spans="1:6">
      <c r="A55" s="15" t="s">
        <v>70</v>
      </c>
      <c r="B55" s="21" t="s">
        <v>50</v>
      </c>
      <c r="C55" s="21" t="s">
        <v>8</v>
      </c>
      <c r="D55" s="17">
        <v>5.75</v>
      </c>
      <c r="E55" s="17">
        <v>6.25</v>
      </c>
      <c r="F55" s="29">
        <f t="shared" si="2"/>
        <v>0.0869565217391304</v>
      </c>
    </row>
    <row r="56" ht="15.75" spans="1:6">
      <c r="A56" s="15" t="s">
        <v>71</v>
      </c>
      <c r="B56" s="21" t="s">
        <v>50</v>
      </c>
      <c r="C56" s="21" t="s">
        <v>8</v>
      </c>
      <c r="D56" s="17">
        <v>5.25</v>
      </c>
      <c r="E56" s="17">
        <v>4.75</v>
      </c>
      <c r="F56" s="32">
        <f t="shared" si="2"/>
        <v>-0.0952380952380952</v>
      </c>
    </row>
    <row r="57" ht="15.75" spans="1:6">
      <c r="A57" s="15" t="s">
        <v>72</v>
      </c>
      <c r="B57" s="21" t="s">
        <v>50</v>
      </c>
      <c r="C57" s="21" t="s">
        <v>8</v>
      </c>
      <c r="D57" s="17">
        <v>4.25</v>
      </c>
      <c r="E57" s="17">
        <v>4.8</v>
      </c>
      <c r="F57" s="29">
        <f t="shared" si="2"/>
        <v>0.129411764705882</v>
      </c>
    </row>
    <row r="58" ht="15.75" spans="1:6">
      <c r="A58" s="15" t="s">
        <v>73</v>
      </c>
      <c r="B58" s="21" t="s">
        <v>50</v>
      </c>
      <c r="C58" s="21" t="s">
        <v>8</v>
      </c>
      <c r="D58" s="17">
        <v>6.25</v>
      </c>
      <c r="E58" s="17">
        <v>5.25</v>
      </c>
      <c r="F58" s="32">
        <f t="shared" si="2"/>
        <v>-0.16</v>
      </c>
    </row>
    <row r="59" ht="15.75" spans="1:6">
      <c r="A59" s="15" t="s">
        <v>74</v>
      </c>
      <c r="B59" s="21" t="s">
        <v>50</v>
      </c>
      <c r="C59" s="21" t="s">
        <v>8</v>
      </c>
      <c r="D59" s="17">
        <v>4</v>
      </c>
      <c r="E59" s="17">
        <v>3.75</v>
      </c>
      <c r="F59" s="32">
        <f t="shared" si="2"/>
        <v>-0.0625</v>
      </c>
    </row>
    <row r="60" ht="15.75" spans="1:6">
      <c r="A60" s="15" t="s">
        <v>75</v>
      </c>
      <c r="B60" s="21" t="s">
        <v>50</v>
      </c>
      <c r="C60" s="21" t="s">
        <v>8</v>
      </c>
      <c r="D60" s="17">
        <v>7.25</v>
      </c>
      <c r="E60" s="17">
        <v>7.75</v>
      </c>
      <c r="F60" s="29">
        <f t="shared" si="2"/>
        <v>0.0689655172413792</v>
      </c>
    </row>
    <row r="61" ht="15.75" spans="1:6">
      <c r="A61" s="15" t="s">
        <v>76</v>
      </c>
      <c r="B61" s="21" t="s">
        <v>50</v>
      </c>
      <c r="C61" s="21" t="s">
        <v>8</v>
      </c>
      <c r="D61" s="17">
        <v>3.5</v>
      </c>
      <c r="E61" s="17">
        <v>3.25</v>
      </c>
      <c r="F61" s="32">
        <f t="shared" si="2"/>
        <v>-0.0714285714285714</v>
      </c>
    </row>
    <row r="62" ht="15.75" spans="1:6">
      <c r="A62" s="15" t="s">
        <v>77</v>
      </c>
      <c r="B62" s="21" t="s">
        <v>50</v>
      </c>
      <c r="C62" s="21" t="s">
        <v>8</v>
      </c>
      <c r="D62" s="17">
        <v>3</v>
      </c>
      <c r="E62" s="17">
        <v>3</v>
      </c>
      <c r="F62" s="26">
        <f t="shared" si="2"/>
        <v>0</v>
      </c>
    </row>
    <row r="63" ht="15.75" spans="1:6">
      <c r="A63" s="15" t="s">
        <v>78</v>
      </c>
      <c r="B63" s="21" t="s">
        <v>50</v>
      </c>
      <c r="C63" s="21" t="s">
        <v>8</v>
      </c>
      <c r="D63" s="17">
        <v>2.4</v>
      </c>
      <c r="E63" s="17">
        <v>2.65</v>
      </c>
      <c r="F63" s="29">
        <f t="shared" si="2"/>
        <v>0.104166666666667</v>
      </c>
    </row>
    <row r="64" ht="15.75" spans="1:6">
      <c r="A64" s="15" t="s">
        <v>79</v>
      </c>
      <c r="B64" s="21" t="s">
        <v>50</v>
      </c>
      <c r="C64" s="21" t="s">
        <v>8</v>
      </c>
      <c r="D64" s="17">
        <v>5.25</v>
      </c>
      <c r="E64" s="17">
        <v>5.25</v>
      </c>
      <c r="F64" s="26">
        <f t="shared" si="2"/>
        <v>0</v>
      </c>
    </row>
    <row r="65" ht="15.75" spans="1:6">
      <c r="A65" s="21" t="s">
        <v>80</v>
      </c>
      <c r="B65" s="21" t="s">
        <v>50</v>
      </c>
      <c r="C65" s="21" t="s">
        <v>8</v>
      </c>
      <c r="D65" s="17">
        <v>11</v>
      </c>
      <c r="E65" s="17">
        <v>11</v>
      </c>
      <c r="F65" s="26">
        <f t="shared" si="2"/>
        <v>0</v>
      </c>
    </row>
    <row r="66" ht="15.75" spans="1:6">
      <c r="A66" s="21" t="s">
        <v>81</v>
      </c>
      <c r="B66" s="21" t="s">
        <v>50</v>
      </c>
      <c r="C66" s="21" t="s">
        <v>8</v>
      </c>
      <c r="D66" s="17">
        <v>8.5</v>
      </c>
      <c r="E66" s="17">
        <v>8.5</v>
      </c>
      <c r="F66" s="26">
        <f t="shared" si="2"/>
        <v>0</v>
      </c>
    </row>
    <row r="67" s="1" customFormat="1" ht="15.75" spans="1:6">
      <c r="A67" s="18" t="s">
        <v>82</v>
      </c>
      <c r="B67" s="18"/>
      <c r="C67" s="18"/>
      <c r="D67" s="14">
        <f>ROUND(AVERAGE(D68:D73),2)</f>
        <v>6.36</v>
      </c>
      <c r="E67" s="14">
        <f>ROUND(AVERAGE(E68:E73),2)</f>
        <v>6.36</v>
      </c>
      <c r="F67" s="28">
        <f t="shared" si="2"/>
        <v>0</v>
      </c>
    </row>
    <row r="68" s="2" customFormat="1" ht="15.75" spans="1:6">
      <c r="A68" s="15" t="s">
        <v>83</v>
      </c>
      <c r="B68" s="21" t="s">
        <v>84</v>
      </c>
      <c r="C68" s="21" t="s">
        <v>8</v>
      </c>
      <c r="D68" s="17">
        <v>6</v>
      </c>
      <c r="E68" s="17">
        <v>6.25</v>
      </c>
      <c r="F68" s="29">
        <f t="shared" ref="F68:F74" si="3">E68/D68-1</f>
        <v>0.0416666666666667</v>
      </c>
    </row>
    <row r="69" s="2" customFormat="1" ht="15.75" spans="1:6">
      <c r="A69" s="15" t="s">
        <v>85</v>
      </c>
      <c r="B69" s="21" t="s">
        <v>84</v>
      </c>
      <c r="C69" s="21" t="s">
        <v>8</v>
      </c>
      <c r="D69" s="17">
        <v>8</v>
      </c>
      <c r="E69" s="17">
        <v>8</v>
      </c>
      <c r="F69" s="26">
        <f t="shared" si="3"/>
        <v>0</v>
      </c>
    </row>
    <row r="70" s="2" customFormat="1" ht="15.75" spans="1:6">
      <c r="A70" s="15" t="s">
        <v>86</v>
      </c>
      <c r="B70" s="21" t="s">
        <v>84</v>
      </c>
      <c r="C70" s="21" t="s">
        <v>8</v>
      </c>
      <c r="D70" s="17">
        <v>2.75</v>
      </c>
      <c r="E70" s="17">
        <v>2.75</v>
      </c>
      <c r="F70" s="26">
        <f t="shared" si="3"/>
        <v>0</v>
      </c>
    </row>
    <row r="71" s="2" customFormat="1" ht="15.75" spans="1:6">
      <c r="A71" s="15" t="s">
        <v>87</v>
      </c>
      <c r="B71" s="21" t="s">
        <v>84</v>
      </c>
      <c r="C71" s="21" t="s">
        <v>8</v>
      </c>
      <c r="D71" s="17">
        <v>13</v>
      </c>
      <c r="E71" s="17">
        <v>13</v>
      </c>
      <c r="F71" s="26">
        <f t="shared" si="3"/>
        <v>0</v>
      </c>
    </row>
    <row r="72" s="2" customFormat="1" ht="15.75" spans="1:6">
      <c r="A72" s="15" t="s">
        <v>88</v>
      </c>
      <c r="B72" s="21" t="s">
        <v>84</v>
      </c>
      <c r="C72" s="21" t="s">
        <v>8</v>
      </c>
      <c r="D72" s="17">
        <v>5.4</v>
      </c>
      <c r="E72" s="17">
        <v>5.15</v>
      </c>
      <c r="F72" s="32">
        <f t="shared" si="3"/>
        <v>-0.0462962962962963</v>
      </c>
    </row>
    <row r="73" s="2" customFormat="1" ht="15.75" spans="1:6">
      <c r="A73" s="15" t="s">
        <v>89</v>
      </c>
      <c r="B73" s="21" t="s">
        <v>90</v>
      </c>
      <c r="C73" s="21" t="s">
        <v>8</v>
      </c>
      <c r="D73" s="17">
        <v>3</v>
      </c>
      <c r="E73" s="17">
        <v>3</v>
      </c>
      <c r="F73" s="26">
        <f t="shared" si="3"/>
        <v>0</v>
      </c>
    </row>
    <row r="74" s="1" customFormat="1" ht="15.75" spans="1:6">
      <c r="A74" s="18" t="s">
        <v>91</v>
      </c>
      <c r="B74" s="18"/>
      <c r="C74" s="18"/>
      <c r="D74" s="20">
        <f>ROUND(AVERAGE(D75:D99),2)</f>
        <v>24.41</v>
      </c>
      <c r="E74" s="20">
        <f>ROUND(AVERAGE(E75:E99),2)</f>
        <v>24.61</v>
      </c>
      <c r="F74" s="28">
        <f t="shared" si="3"/>
        <v>0.00819336337566567</v>
      </c>
    </row>
    <row r="75" ht="15.75" spans="1:6">
      <c r="A75" s="15" t="s">
        <v>92</v>
      </c>
      <c r="B75" s="15" t="s">
        <v>93</v>
      </c>
      <c r="C75" s="21" t="s">
        <v>8</v>
      </c>
      <c r="D75" s="17">
        <v>25</v>
      </c>
      <c r="E75" s="17">
        <v>25</v>
      </c>
      <c r="F75" s="26">
        <f t="shared" ref="F75:F85" si="4">E75/D75-1</f>
        <v>0</v>
      </c>
    </row>
    <row r="76" ht="15.75" spans="1:6">
      <c r="A76" s="15" t="s">
        <v>94</v>
      </c>
      <c r="B76" s="15" t="s">
        <v>95</v>
      </c>
      <c r="C76" s="21" t="s">
        <v>8</v>
      </c>
      <c r="D76" s="17">
        <v>22</v>
      </c>
      <c r="E76" s="17">
        <v>22</v>
      </c>
      <c r="F76" s="26">
        <f t="shared" si="4"/>
        <v>0</v>
      </c>
    </row>
    <row r="77" ht="15.75" spans="1:6">
      <c r="A77" s="15" t="s">
        <v>96</v>
      </c>
      <c r="B77" s="15" t="s">
        <v>97</v>
      </c>
      <c r="C77" s="21" t="s">
        <v>8</v>
      </c>
      <c r="D77" s="17">
        <v>25</v>
      </c>
      <c r="E77" s="17">
        <v>25</v>
      </c>
      <c r="F77" s="26">
        <f t="shared" si="4"/>
        <v>0</v>
      </c>
    </row>
    <row r="78" ht="15.75" spans="1:6">
      <c r="A78" s="15" t="s">
        <v>98</v>
      </c>
      <c r="B78" s="15" t="s">
        <v>99</v>
      </c>
      <c r="C78" s="21" t="s">
        <v>8</v>
      </c>
      <c r="D78" s="17">
        <v>18</v>
      </c>
      <c r="E78" s="17">
        <v>20</v>
      </c>
      <c r="F78" s="29">
        <f t="shared" si="4"/>
        <v>0.111111111111111</v>
      </c>
    </row>
    <row r="79" ht="15.75" spans="1:6">
      <c r="A79" s="33" t="s">
        <v>100</v>
      </c>
      <c r="B79" s="33" t="s">
        <v>101</v>
      </c>
      <c r="C79" s="34" t="s">
        <v>8</v>
      </c>
      <c r="D79" s="35">
        <v>18</v>
      </c>
      <c r="E79" s="35">
        <v>19</v>
      </c>
      <c r="F79" s="37">
        <f t="shared" si="4"/>
        <v>0.0555555555555556</v>
      </c>
    </row>
    <row r="80" ht="15.75" spans="1:6">
      <c r="A80" s="36" t="s">
        <v>102</v>
      </c>
      <c r="B80" s="36" t="s">
        <v>103</v>
      </c>
      <c r="C80" s="21" t="s">
        <v>8</v>
      </c>
      <c r="D80" s="17">
        <v>28</v>
      </c>
      <c r="E80" s="17">
        <v>28</v>
      </c>
      <c r="F80" s="38">
        <f t="shared" si="4"/>
        <v>0</v>
      </c>
    </row>
    <row r="81" ht="15.75" spans="1:6">
      <c r="A81" s="36" t="s">
        <v>104</v>
      </c>
      <c r="B81" s="36" t="s">
        <v>105</v>
      </c>
      <c r="C81" s="21" t="s">
        <v>8</v>
      </c>
      <c r="D81" s="17">
        <v>10</v>
      </c>
      <c r="E81" s="17">
        <v>11</v>
      </c>
      <c r="F81" s="39">
        <f t="shared" si="4"/>
        <v>0.1</v>
      </c>
    </row>
    <row r="82" ht="15.75" spans="1:6">
      <c r="A82" s="36" t="s">
        <v>106</v>
      </c>
      <c r="B82" s="36" t="s">
        <v>107</v>
      </c>
      <c r="C82" s="21" t="s">
        <v>8</v>
      </c>
      <c r="D82" s="17">
        <v>9</v>
      </c>
      <c r="E82" s="17">
        <v>8.5</v>
      </c>
      <c r="F82" s="40">
        <f t="shared" si="4"/>
        <v>-0.0555555555555556</v>
      </c>
    </row>
    <row r="83" ht="15.75" spans="1:6">
      <c r="A83" s="36" t="s">
        <v>108</v>
      </c>
      <c r="B83" s="36" t="s">
        <v>109</v>
      </c>
      <c r="C83" s="21" t="s">
        <v>110</v>
      </c>
      <c r="D83" s="17">
        <v>13.5</v>
      </c>
      <c r="E83" s="17">
        <v>13.5</v>
      </c>
      <c r="F83" s="38">
        <f t="shared" si="4"/>
        <v>0</v>
      </c>
    </row>
    <row r="84" ht="15.75" spans="1:6">
      <c r="A84" s="36" t="s">
        <v>111</v>
      </c>
      <c r="B84" s="36" t="s">
        <v>112</v>
      </c>
      <c r="C84" s="21" t="s">
        <v>8</v>
      </c>
      <c r="D84" s="17">
        <v>11</v>
      </c>
      <c r="E84" s="17">
        <v>11</v>
      </c>
      <c r="F84" s="38">
        <f t="shared" si="4"/>
        <v>0</v>
      </c>
    </row>
    <row r="85" ht="15.75" spans="1:6">
      <c r="A85" s="36" t="s">
        <v>113</v>
      </c>
      <c r="B85" s="36" t="s">
        <v>114</v>
      </c>
      <c r="C85" s="21" t="s">
        <v>8</v>
      </c>
      <c r="D85" s="17">
        <v>19.5</v>
      </c>
      <c r="E85" s="17">
        <v>19.5</v>
      </c>
      <c r="F85" s="38">
        <f t="shared" ref="F85:F99" si="5">E85/D85-1</f>
        <v>0</v>
      </c>
    </row>
    <row r="86" ht="15.75" spans="1:6">
      <c r="A86" s="36" t="s">
        <v>115</v>
      </c>
      <c r="B86" s="36" t="s">
        <v>107</v>
      </c>
      <c r="C86" s="36" t="s">
        <v>8</v>
      </c>
      <c r="D86" s="17">
        <v>8.75</v>
      </c>
      <c r="E86" s="17">
        <v>8.75</v>
      </c>
      <c r="F86" s="38">
        <f t="shared" si="5"/>
        <v>0</v>
      </c>
    </row>
    <row r="87" ht="15.75" spans="1:6">
      <c r="A87" s="36" t="s">
        <v>116</v>
      </c>
      <c r="B87" s="36" t="s">
        <v>117</v>
      </c>
      <c r="C87" s="36" t="s">
        <v>8</v>
      </c>
      <c r="D87" s="17">
        <v>14</v>
      </c>
      <c r="E87" s="17">
        <v>14</v>
      </c>
      <c r="F87" s="38">
        <f t="shared" si="5"/>
        <v>0</v>
      </c>
    </row>
    <row r="88" ht="15.75" spans="1:6">
      <c r="A88" s="36" t="s">
        <v>118</v>
      </c>
      <c r="B88" s="36" t="s">
        <v>119</v>
      </c>
      <c r="C88" s="36" t="s">
        <v>8</v>
      </c>
      <c r="D88" s="17" t="s">
        <v>17</v>
      </c>
      <c r="E88" s="17" t="s">
        <v>17</v>
      </c>
      <c r="F88" s="38" t="s">
        <v>17</v>
      </c>
    </row>
    <row r="89" ht="15.75" spans="1:6">
      <c r="A89" s="36" t="s">
        <v>120</v>
      </c>
      <c r="B89" s="36" t="s">
        <v>119</v>
      </c>
      <c r="C89" s="36" t="s">
        <v>8</v>
      </c>
      <c r="D89" s="17">
        <v>30</v>
      </c>
      <c r="E89" s="17">
        <v>30</v>
      </c>
      <c r="F89" s="38">
        <f t="shared" si="5"/>
        <v>0</v>
      </c>
    </row>
    <row r="90" ht="15.75" spans="1:6">
      <c r="A90" s="36" t="s">
        <v>121</v>
      </c>
      <c r="B90" s="36" t="s">
        <v>122</v>
      </c>
      <c r="C90" s="36" t="s">
        <v>8</v>
      </c>
      <c r="D90" s="17" t="s">
        <v>17</v>
      </c>
      <c r="E90" s="17" t="s">
        <v>17</v>
      </c>
      <c r="F90" s="38" t="s">
        <v>17</v>
      </c>
    </row>
    <row r="91" ht="15.75" spans="1:6">
      <c r="A91" s="36" t="s">
        <v>123</v>
      </c>
      <c r="B91" s="36" t="s">
        <v>124</v>
      </c>
      <c r="C91" s="36" t="s">
        <v>8</v>
      </c>
      <c r="D91" s="17" t="s">
        <v>17</v>
      </c>
      <c r="E91" s="17" t="s">
        <v>17</v>
      </c>
      <c r="F91" s="38" t="s">
        <v>17</v>
      </c>
    </row>
    <row r="92" ht="15.75" spans="1:6">
      <c r="A92" s="36" t="s">
        <v>125</v>
      </c>
      <c r="B92" s="36" t="s">
        <v>126</v>
      </c>
      <c r="C92" s="36" t="s">
        <v>8</v>
      </c>
      <c r="D92" s="17">
        <v>45</v>
      </c>
      <c r="E92" s="17">
        <v>50</v>
      </c>
      <c r="F92" s="39">
        <f t="shared" si="5"/>
        <v>0.111111111111111</v>
      </c>
    </row>
    <row r="93" ht="15.75" spans="1:6">
      <c r="A93" s="36" t="s">
        <v>127</v>
      </c>
      <c r="B93" s="36" t="s">
        <v>128</v>
      </c>
      <c r="C93" s="36" t="s">
        <v>8</v>
      </c>
      <c r="D93" s="17">
        <v>45</v>
      </c>
      <c r="E93" s="17">
        <v>43</v>
      </c>
      <c r="F93" s="40">
        <f t="shared" si="5"/>
        <v>-0.0444444444444444</v>
      </c>
    </row>
    <row r="94" ht="15.75" spans="1:6">
      <c r="A94" s="36" t="s">
        <v>129</v>
      </c>
      <c r="B94" s="36" t="s">
        <v>130</v>
      </c>
      <c r="C94" s="36" t="s">
        <v>8</v>
      </c>
      <c r="D94" s="17">
        <v>55</v>
      </c>
      <c r="E94" s="17">
        <v>55</v>
      </c>
      <c r="F94" s="38">
        <f t="shared" si="5"/>
        <v>0</v>
      </c>
    </row>
    <row r="95" ht="15.75" spans="1:6">
      <c r="A95" s="36" t="s">
        <v>131</v>
      </c>
      <c r="B95" s="36" t="s">
        <v>132</v>
      </c>
      <c r="C95" s="36" t="s">
        <v>8</v>
      </c>
      <c r="D95" s="17" t="s">
        <v>17</v>
      </c>
      <c r="E95" s="17" t="s">
        <v>17</v>
      </c>
      <c r="F95" s="38" t="s">
        <v>17</v>
      </c>
    </row>
    <row r="96" ht="15.75" spans="1:6">
      <c r="A96" s="36" t="s">
        <v>133</v>
      </c>
      <c r="B96" s="36" t="s">
        <v>134</v>
      </c>
      <c r="C96" s="36" t="s">
        <v>8</v>
      </c>
      <c r="D96" s="17">
        <v>60</v>
      </c>
      <c r="E96" s="17">
        <v>57.5</v>
      </c>
      <c r="F96" s="40">
        <f t="shared" si="5"/>
        <v>-0.0416666666666666</v>
      </c>
    </row>
    <row r="97" ht="15.75" spans="1:6">
      <c r="A97" s="36" t="s">
        <v>135</v>
      </c>
      <c r="B97" s="36" t="s">
        <v>136</v>
      </c>
      <c r="C97" s="36" t="s">
        <v>8</v>
      </c>
      <c r="D97" s="17">
        <v>12</v>
      </c>
      <c r="E97" s="17">
        <v>12</v>
      </c>
      <c r="F97" s="38">
        <f t="shared" si="5"/>
        <v>0</v>
      </c>
    </row>
    <row r="98" ht="15.75" spans="1:6">
      <c r="A98" s="36" t="s">
        <v>137</v>
      </c>
      <c r="B98" s="36" t="s">
        <v>138</v>
      </c>
      <c r="C98" s="36" t="s">
        <v>8</v>
      </c>
      <c r="D98" s="17" t="s">
        <v>17</v>
      </c>
      <c r="E98" s="17" t="s">
        <v>17</v>
      </c>
      <c r="F98" s="38" t="s">
        <v>17</v>
      </c>
    </row>
    <row r="99" ht="15.75" spans="1:6">
      <c r="A99" s="36" t="s">
        <v>139</v>
      </c>
      <c r="B99" s="36" t="s">
        <v>103</v>
      </c>
      <c r="C99" s="36" t="s">
        <v>8</v>
      </c>
      <c r="D99" s="17">
        <v>19.5</v>
      </c>
      <c r="E99" s="17">
        <v>19.5</v>
      </c>
      <c r="F99" s="38">
        <f t="shared" si="5"/>
        <v>0</v>
      </c>
    </row>
  </sheetData>
  <autoFilter ref="A4:F99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uos</cp:lastModifiedBy>
  <dcterms:created xsi:type="dcterms:W3CDTF">2022-03-25T19:12:00Z</dcterms:created>
  <dcterms:modified xsi:type="dcterms:W3CDTF">2024-11-14T16:48:16Z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09FB942572CD799E50B935676DFCF12A_42</vt:lpwstr>
  </property>
</Properties>
</file>